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es.wa.lcl\doc\CPRM\Enterprise-Policy\2014-Present Procurement Risk Assessment\2024 Risk Assessment\Audit Rubric\"/>
    </mc:Choice>
  </mc:AlternateContent>
  <xr:revisionPtr revIDLastSave="0" documentId="13_ncr:1_{FFB846F4-DE58-40AD-91EE-8FC01E4D8EA9}" xr6:coauthVersionLast="47" xr6:coauthVersionMax="47" xr10:uidLastSave="{00000000-0000-0000-0000-000000000000}"/>
  <bookViews>
    <workbookView xWindow="-28920" yWindow="2610" windowWidth="29040" windowHeight="16440" tabRatio="952" firstSheet="1" activeTab="1" xr2:uid="{AC8BC5BA-CE50-46FB-B121-CD0982C28E44}"/>
  </bookViews>
  <sheets>
    <sheet name="Maturity Model" sheetId="15" state="hidden" r:id="rId1"/>
    <sheet name="Scoring Methodology" sheetId="3" r:id="rId2"/>
    <sheet name="Reviewer Information" sheetId="16" r:id="rId3"/>
    <sheet name="Policy Scores" sheetId="1" r:id="rId4"/>
    <sheet name="Contract Audits - Services" sheetId="5" r:id="rId5"/>
    <sheet name="Contract Audits - Goods" sheetId="13" r:id="rId6"/>
    <sheet name="High Level Assessment" sheetId="12" r:id="rId7"/>
  </sheets>
  <definedNames>
    <definedName name="_Hlk100737196" localSheetId="3">'Policy Scores'!#REF!</definedName>
    <definedName name="_Hlk116553624" localSheetId="3">'Policy Scores'!#REF!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F31" i="12"/>
  <c r="F29" i="12"/>
  <c r="F27" i="12"/>
  <c r="F24" i="12"/>
  <c r="F21" i="12"/>
  <c r="F18" i="12"/>
  <c r="F13" i="12"/>
  <c r="F7" i="1"/>
  <c r="F61" i="13"/>
  <c r="F59" i="13"/>
  <c r="F41" i="5"/>
  <c r="F43" i="5"/>
  <c r="F23" i="1"/>
  <c r="F19" i="1" l="1"/>
  <c r="F20" i="1"/>
  <c r="F21" i="1"/>
  <c r="F22" i="1"/>
  <c r="F18" i="1"/>
  <c r="F16" i="1"/>
  <c r="F17" i="1"/>
  <c r="F13" i="1"/>
  <c r="F14" i="1"/>
  <c r="F12" i="1"/>
  <c r="F9" i="1"/>
  <c r="F10" i="1"/>
  <c r="F11" i="1"/>
  <c r="F8" i="1"/>
  <c r="H7" i="1" s="1"/>
  <c r="U21" i="5"/>
  <c r="U35" i="5"/>
  <c r="U39" i="5"/>
  <c r="U41" i="5" s="1"/>
  <c r="U43" i="5" s="1"/>
  <c r="O21" i="5"/>
  <c r="R21" i="5"/>
  <c r="O35" i="5"/>
  <c r="R35" i="5"/>
  <c r="O39" i="5"/>
  <c r="O41" i="5" s="1"/>
  <c r="O43" i="5" s="1"/>
  <c r="R39" i="5"/>
  <c r="R41" i="5" s="1"/>
  <c r="R43" i="5" s="1"/>
  <c r="F15" i="12"/>
  <c r="L39" i="5"/>
  <c r="L41" i="5" s="1"/>
  <c r="L43" i="5" s="1"/>
  <c r="I39" i="5"/>
  <c r="I41" i="5" s="1"/>
  <c r="I43" i="5" s="1"/>
  <c r="F39" i="5"/>
  <c r="U57" i="13"/>
  <c r="U59" i="13" s="1"/>
  <c r="U61" i="13" s="1"/>
  <c r="R57" i="13"/>
  <c r="R59" i="13" s="1"/>
  <c r="R61" i="13" s="1"/>
  <c r="O57" i="13"/>
  <c r="O59" i="13" s="1"/>
  <c r="O61" i="13" s="1"/>
  <c r="L57" i="13"/>
  <c r="L59" i="13" s="1"/>
  <c r="L61" i="13" s="1"/>
  <c r="I57" i="13"/>
  <c r="I59" i="13" s="1"/>
  <c r="I61" i="13" s="1"/>
  <c r="F57" i="13"/>
  <c r="U53" i="13"/>
  <c r="U39" i="13"/>
  <c r="U24" i="13"/>
  <c r="U21" i="13"/>
  <c r="U18" i="13"/>
  <c r="U15" i="13"/>
  <c r="U12" i="13"/>
  <c r="R53" i="13"/>
  <c r="R39" i="13"/>
  <c r="R24" i="13"/>
  <c r="R21" i="13"/>
  <c r="R18" i="13"/>
  <c r="R15" i="13"/>
  <c r="R12" i="13"/>
  <c r="O53" i="13"/>
  <c r="O39" i="13"/>
  <c r="O24" i="13"/>
  <c r="O21" i="13"/>
  <c r="O18" i="13"/>
  <c r="O15" i="13"/>
  <c r="O12" i="13"/>
  <c r="L53" i="13"/>
  <c r="L39" i="13"/>
  <c r="L24" i="13"/>
  <c r="L21" i="13"/>
  <c r="L18" i="13"/>
  <c r="L15" i="13"/>
  <c r="L12" i="13"/>
  <c r="I53" i="13"/>
  <c r="F53" i="13"/>
  <c r="L35" i="5"/>
  <c r="F35" i="5"/>
  <c r="I35" i="5"/>
  <c r="F39" i="13" l="1"/>
  <c r="I39" i="13"/>
  <c r="L21" i="5"/>
  <c r="I21" i="5"/>
  <c r="F21" i="5"/>
  <c r="I15" i="13"/>
  <c r="F15" i="13"/>
  <c r="I12" i="13" l="1"/>
  <c r="F12" i="13"/>
  <c r="I24" i="13"/>
  <c r="I21" i="13"/>
  <c r="I18" i="13"/>
  <c r="F21" i="13"/>
  <c r="F24" i="13"/>
  <c r="F18" i="13"/>
</calcChain>
</file>

<file path=xl/sharedStrings.xml><?xml version="1.0" encoding="utf-8"?>
<sst xmlns="http://schemas.openxmlformats.org/spreadsheetml/2006/main" count="476" uniqueCount="300">
  <si>
    <t xml:space="preserve">Procurement Policy </t>
  </si>
  <si>
    <t>Total</t>
  </si>
  <si>
    <t>Requirement</t>
  </si>
  <si>
    <t>Low</t>
  </si>
  <si>
    <t>Medium</t>
  </si>
  <si>
    <t>High</t>
  </si>
  <si>
    <t>PCBs</t>
  </si>
  <si>
    <t>Apply 5% Preference</t>
  </si>
  <si>
    <t>Electronic Products Purchasing Preference</t>
  </si>
  <si>
    <t>Nonmercury-Added Products Purchasing Preference</t>
  </si>
  <si>
    <t>HFCs</t>
  </si>
  <si>
    <t>Recycled Content Purchasing Preference</t>
  </si>
  <si>
    <t>Apply 10% Preference</t>
  </si>
  <si>
    <t>Supplier Diversity</t>
  </si>
  <si>
    <t>Conduct an unbundling analysis for every competitive solicitation</t>
  </si>
  <si>
    <t>Award competitively procured contracts with an initial value less than $150,000 to the highest-ranked responsive and responsible small or veteran-owned business</t>
  </si>
  <si>
    <t>Conduct pre-bid conference for all complex competitive solicitations</t>
  </si>
  <si>
    <t>Include the small and veteran-owned evaluation point strategy in all competitive solicitations</t>
  </si>
  <si>
    <t>Include the reserved award strategy for all contracts resulting in multiple awards</t>
  </si>
  <si>
    <t>Use WEBS to report solicitation and award data with small and veteran-owned businesses</t>
  </si>
  <si>
    <t>Requirement risk level</t>
  </si>
  <si>
    <t>Review each contract for compliance with all requirements and give a binary score (0 for non-compliance, 1 for compliance) for each requirement.</t>
  </si>
  <si>
    <t>-</t>
  </si>
  <si>
    <t>Procurement Risk Assessment: Contract Audit Rubric</t>
  </si>
  <si>
    <t>Summary:</t>
  </si>
  <si>
    <t>Score</t>
  </si>
  <si>
    <t>Contract #:</t>
  </si>
  <si>
    <r>
      <rPr>
        <b/>
        <sz val="11"/>
        <color theme="1"/>
        <rFont val="Calibri"/>
        <family val="2"/>
        <scheme val="minor"/>
      </rPr>
      <t>Section 1</t>
    </r>
    <r>
      <rPr>
        <sz val="11"/>
        <color theme="1"/>
        <rFont val="Calibri"/>
        <family val="2"/>
        <scheme val="minor"/>
      </rPr>
      <t xml:space="preserve">: Contract Audits for competitive procurements
</t>
    </r>
  </si>
  <si>
    <r>
      <rPr>
        <b/>
        <sz val="11"/>
        <color theme="1"/>
        <rFont val="Calibri"/>
        <family val="2"/>
        <scheme val="minor"/>
      </rPr>
      <t>Contracts audited</t>
    </r>
    <r>
      <rPr>
        <sz val="11"/>
        <color theme="1"/>
        <rFont val="Calibri"/>
        <family val="2"/>
        <scheme val="minor"/>
      </rPr>
      <t>:</t>
    </r>
  </si>
  <si>
    <r>
      <rPr>
        <b/>
        <sz val="11"/>
        <color theme="1"/>
        <rFont val="Calibri"/>
        <family val="2"/>
        <scheme val="minor"/>
      </rPr>
      <t>Policies in focus</t>
    </r>
    <r>
      <rPr>
        <sz val="11"/>
        <color theme="1"/>
        <rFont val="Calibri"/>
        <family val="2"/>
        <scheme val="minor"/>
      </rPr>
      <t>:</t>
    </r>
  </si>
  <si>
    <r>
      <rPr>
        <b/>
        <sz val="11"/>
        <color theme="1"/>
        <rFont val="Calibri"/>
        <family val="2"/>
        <scheme val="minor"/>
      </rPr>
      <t>Section X:</t>
    </r>
    <r>
      <rPr>
        <sz val="11"/>
        <color theme="1"/>
        <rFont val="Calibri"/>
        <family val="2"/>
        <scheme val="minor"/>
      </rPr>
      <t xml:space="preserve"> </t>
    </r>
  </si>
  <si>
    <t>Policy Scores</t>
  </si>
  <si>
    <t>Notes</t>
  </si>
  <si>
    <t>Request contract files</t>
  </si>
  <si>
    <t>Supplier diversity</t>
  </si>
  <si>
    <t>Outreach: Agency has processes to ensure an outreach plan is created for all competitive procurements</t>
  </si>
  <si>
    <t>Policy Area</t>
  </si>
  <si>
    <t>Risk Management Requirements Template/Full List</t>
  </si>
  <si>
    <t>Risk Area</t>
  </si>
  <si>
    <t>Strategy</t>
  </si>
  <si>
    <t>Recommended Improvements for Managing Procurement Risk Based on a Review of the Agency's Current Policies, Processes, and Practices as Provided by the Agency</t>
  </si>
  <si>
    <t>Model Responses - Beginning</t>
  </si>
  <si>
    <t>Model Responses - In Process</t>
  </si>
  <si>
    <t>Model Responses - Mature</t>
  </si>
  <si>
    <t>Leadership</t>
  </si>
  <si>
    <t>How does your agency’s procurement function manage relationships with stakeholders? (L-2)</t>
  </si>
  <si>
    <t>Low to minimal procurement-related communication with stake holders.</t>
  </si>
  <si>
    <t>Communication with stakeholders is ad hoc and provided on demand.</t>
  </si>
  <si>
    <t>Communication with stakeholders is regular, proactive, interactive, timely, accurate and transparent. Reports are provided to stakeholders highlighting relevant opportunities, risks and trends affecting procurements.</t>
  </si>
  <si>
    <t>How does your agency assure quality during the procurement process? (L-3)</t>
  </si>
  <si>
    <t>Agency has minimal internal controls.</t>
  </si>
  <si>
    <t>Some internal controls are in place but are not consistently applied.</t>
  </si>
  <si>
    <t>Established and tested procurement quality control processes are consistently used.</t>
  </si>
  <si>
    <t>How often and when does your agency’s internal audit function review your agency’s internal control systems for procurements? (L-4)</t>
  </si>
  <si>
    <t>There is no evidence of internal audit review since the last risk assessment.</t>
  </si>
  <si>
    <t>There is an internal audit strategy or framework to provide confidence that basic standards of procurement practice are adequate.
Actions in response to any basic shortcomings identified by internal audit have been fully implemented or have a plan for implementation.</t>
  </si>
  <si>
    <t xml:space="preserve">The internal audit service has reviewed procurement. The internal audit scope is comprehensive and covers strategic and transactional aspects of procurement.
Actions in response to any significant gaps or issues have been fully implemented or have a plan for implementation.
In addition, corrective action on audit findings was taken and resolutions implemented.  </t>
  </si>
  <si>
    <t>Procurement Resource Needs</t>
  </si>
  <si>
    <t>How does the agency identify and handle repetitive procurements? (PRN-5)</t>
  </si>
  <si>
    <t>No process for reviewing repetitive purchases.</t>
  </si>
  <si>
    <t>Ad hoc review of repetitive purchases, inconsistently applied across the agency.</t>
  </si>
  <si>
    <t>Process in place to review and analyze repetitive purchases to develop responsive strategies.</t>
  </si>
  <si>
    <t>Procurement Process</t>
  </si>
  <si>
    <t>How does the agency conduct and manage procurements that have multiple or interdependent contracts? (PP-3)</t>
  </si>
  <si>
    <t>Agency does not coordinate between project management and procurement staff</t>
  </si>
  <si>
    <t xml:space="preserve">There is inconsistent upfront coordination between project management and procurement staff </t>
  </si>
  <si>
    <t>Has a documented approach to ensure coordination with the procurement staff and project management.</t>
  </si>
  <si>
    <t>Contract &amp; Supplier Management</t>
  </si>
  <si>
    <t>How does the agency monitor contractor and supplier compliance and performance? (CSM-1)</t>
  </si>
  <si>
    <t>No monitoring of compliance.</t>
  </si>
  <si>
    <t>Reactive management vs. planned management to oversee performance.</t>
  </si>
  <si>
    <t>Based on risk, contract defines Contract Manager for the agency. Contract Manager is trained, and has a plan and tools for managing performance.</t>
  </si>
  <si>
    <t>How does the agency conduct contractor performance evaluations? (CSM-3)</t>
  </si>
  <si>
    <t>No evidence of contractors being evaluated.</t>
  </si>
  <si>
    <t>Contractor reviews result in ad hoc service, process, or product improvements.</t>
  </si>
  <si>
    <t>Contract performance improvement is a standing item during contractor reviews.
Performance improvements deliver benefits to both parties.
Reward sharing is built into contracts covering several agencies and is measured to demonstrate benefits.</t>
  </si>
  <si>
    <t>How does the agency get vendors and suppliers to give structured feedback to the agency during the life of the contract? (CSM-4)</t>
  </si>
  <si>
    <t>Suppliers feed back on an ad hoc basis.</t>
  </si>
  <si>
    <t>Suppliers have opportunity to feed back on contract performance during review meetings.</t>
  </si>
  <si>
    <t>Suppliers feed back as part of formal review process on the organization’s supplier management processes.
Feedback from suppliers has driven some improvements in the organization.</t>
  </si>
  <si>
    <t>Purchasing &amp; Procurement Systems</t>
  </si>
  <si>
    <t>How does the agency encourage new suppliers and vendors in participate in procurements? (PPS-3)</t>
  </si>
  <si>
    <t>No documented methodology to communicate opportunities.</t>
  </si>
  <si>
    <t xml:space="preserve">Documented methodology to communicate opportunities that is sporadically followed.  </t>
  </si>
  <si>
    <t>In addition to documented methodology to communicate opportunities, forecasting is completed for defined periods.  There is a formalized outreach or inclusion plan. Collaboration with appropriate sector associations.</t>
  </si>
  <si>
    <t>Does the agency use the same vendors all the time? (PPS-5)</t>
  </si>
  <si>
    <t>No policy or procedure that governs repeated contract awards to the same vendor.  No inclusion or outreach plan.  No oversight of this process.  No reports that includes this information.</t>
  </si>
  <si>
    <t>Policies and procedures are in place, but not consistently applied.</t>
  </si>
  <si>
    <t>Policy and procedures are in place that govern repeated vendor use and are consistently applied. Agency uses a reporting system that facilitates oversight.   Agency has a score card process that reports and evaluates the process.</t>
  </si>
  <si>
    <t>Performance Management and Procurement Process</t>
  </si>
  <si>
    <t>How and how often does the agency conduct post procurement reviews? (PM-1)</t>
  </si>
  <si>
    <t>Cursory or none.</t>
  </si>
  <si>
    <t xml:space="preserve">Agency has policies and procedures that govern this process, but they are used on an ad hoc basis. </t>
  </si>
  <si>
    <t>Post procurement reviews are regularly conducted based on complexity and risk.</t>
  </si>
  <si>
    <t>How does the agency close out contracts? (PM-4)</t>
  </si>
  <si>
    <t>No process established.</t>
  </si>
  <si>
    <t>The agency closes out contracts following an established process on an ad hoc basis or the process is inconsistently applied.</t>
  </si>
  <si>
    <t>The agency closes out contracts using an established process, and the process is consistently applied.</t>
  </si>
  <si>
    <t>How does the agency use customer and vendor feedback to improve the procurement process and contract management functions? (PM-6)</t>
  </si>
  <si>
    <t>The agency does not use performance measures and has no process to develop transactionally relevant performance measures.</t>
  </si>
  <si>
    <t>The agency has a process to develop performance measures, but the process is not used consistently.</t>
  </si>
  <si>
    <t>The agency has a process to develop transactionally relevant performance measures, consistently uses performance measures and actively manages them.</t>
  </si>
  <si>
    <t>Additional areas from 2019 PRA</t>
  </si>
  <si>
    <t>What are the top three procurement-related risks that your Agency currently manages?</t>
  </si>
  <si>
    <t>Annual spend</t>
  </si>
  <si>
    <t>Annual delegated authority</t>
  </si>
  <si>
    <t>Exceeding authority</t>
  </si>
  <si>
    <t>Maturity Level</t>
  </si>
  <si>
    <t>Outreach: Attend at least one outreach event per year</t>
  </si>
  <si>
    <t>Forecasting: Posts forecasted needs to agency’s website annually by October 1</t>
  </si>
  <si>
    <t>Statewide Contracts: Agency searches for m/w/v businesses within statewide contracts</t>
  </si>
  <si>
    <t>Outreach: Search WEBS and OMWBE directories for certified firms</t>
  </si>
  <si>
    <t>Outreach: Conduct targeted solicitation for every competitive procurement</t>
  </si>
  <si>
    <t>Section 7: Other Policy and Statutory Requirements on Agency Practices</t>
  </si>
  <si>
    <t>Scoring methodology Information</t>
  </si>
  <si>
    <t>Agency-wide Policy Requirements</t>
  </si>
  <si>
    <r>
      <rPr>
        <b/>
        <sz val="11"/>
        <color theme="1"/>
        <rFont val="Calibri"/>
        <family val="2"/>
        <scheme val="minor"/>
      </rPr>
      <t>Contracts audited</t>
    </r>
    <r>
      <rPr>
        <sz val="11"/>
        <color theme="1"/>
        <rFont val="Calibri"/>
        <family val="2"/>
        <scheme val="minor"/>
      </rPr>
      <t>: 1-2 Contracts specifically for goods purchases where environmental policies would apply</t>
    </r>
  </si>
  <si>
    <t>Review contract file for evidence of searches;
Pass (1)/Fail (0)</t>
  </si>
  <si>
    <t>Reviewer Instructions</t>
  </si>
  <si>
    <t>Review contract file for evidence of outreach;
Pass (1)/Fail (0)</t>
  </si>
  <si>
    <t>Review contract file for evidence of unbundling analysis;
Pass (1)/Fail (0)</t>
  </si>
  <si>
    <r>
      <rPr>
        <b/>
        <sz val="11"/>
        <color theme="1"/>
        <rFont val="Calibri"/>
        <family val="2"/>
        <scheme val="minor"/>
      </rPr>
      <t>(Complex solicitations only)</t>
    </r>
    <r>
      <rPr>
        <sz val="11"/>
        <color theme="1"/>
        <rFont val="Calibri"/>
        <family val="2"/>
        <scheme val="minor"/>
      </rPr>
      <t xml:space="preserve"> Review solicitation for evidence of conducting a pre-bid conference;
Pass (1)/Fail (0)</t>
    </r>
  </si>
  <si>
    <t>Review WEBS for evidence of reporting award data with small and veteran-owned business;
Pass (1)/Fail (0)</t>
  </si>
  <si>
    <t>Review solicitation and bid tabs for evidence that the 5% preference was applied, if applicable.
Pass (1)/Fail (0)</t>
  </si>
  <si>
    <t>Review solicitation and bid tabs for evidence that the 10% preference was applied, if applicable.
Pass (1)/Fail (0)</t>
  </si>
  <si>
    <t>Environmental Policy Training</t>
  </si>
  <si>
    <t>Review agency's website for evidence that the forecasting report is posted.
Pass (1)/Fail (0)</t>
  </si>
  <si>
    <t>Review agency's internal procedures and/or other documentation and evidence that the agency has attended at least one outreach event per year.
Pass (1)/Fail (0)</t>
  </si>
  <si>
    <t>WA-State Supplier Diversity training - Complete</t>
  </si>
  <si>
    <t>WA-State Environmental Procurement Preference training - Complete</t>
  </si>
  <si>
    <t>Review agency's internal procedures and/or other documentation and evidence that the agency has a procedure to ensure the creation of outreach plans.
Pass (1)/Fail (0)</t>
  </si>
  <si>
    <r>
      <rPr>
        <b/>
        <sz val="11"/>
        <color theme="1"/>
        <rFont val="Calibri"/>
        <family val="2"/>
        <scheme val="minor"/>
      </rPr>
      <t>Policies in focus</t>
    </r>
    <r>
      <rPr>
        <sz val="11"/>
        <color theme="1"/>
        <rFont val="Calibri"/>
        <family val="2"/>
        <scheme val="minor"/>
      </rPr>
      <t>: Supplier Diversity, Environmental Suite</t>
    </r>
  </si>
  <si>
    <t>DES-090-00 – Delegation of Authority</t>
  </si>
  <si>
    <t>DES-POL-090-06 Supplier Diversity</t>
  </si>
  <si>
    <t>DES-210-01 – Agency Contract Reporting</t>
  </si>
  <si>
    <t>DES-170-00 – Complaints and Protests</t>
  </si>
  <si>
    <t>DES-140-00 – Sole Source Contracts</t>
  </si>
  <si>
    <t>DES-130-00 – Emergency Procurements/Purchases</t>
  </si>
  <si>
    <t>DES-125-03 – Direct Buy Procurements/Purchases</t>
  </si>
  <si>
    <t>DES-POL-DES-080-02 Contract Management</t>
  </si>
  <si>
    <t>DES-190-00 - Using Goods and Services Procurement Bonds</t>
  </si>
  <si>
    <t>DES-255-00 - Recycled Content Purchasing Preference</t>
  </si>
  <si>
    <t>DES-280-00 - Purchasing Preference for Products and Product Packaging That Do Not Contain Polychlorinated Biphenyls</t>
  </si>
  <si>
    <t>DES-265-00 - Electronic Products Purchasing Preference</t>
  </si>
  <si>
    <t>DES-310-00 - Purchasing Preference for Products That Do Not Contain Hydrofluorocarbons</t>
  </si>
  <si>
    <t>DES-70.95M.060-00 – Non-Mercury-Added Products Purchasing Preference</t>
  </si>
  <si>
    <t>DES-090-09 - Purchases of Washington Grown Food</t>
  </si>
  <si>
    <t>DES-EO 18-03 - Supporting Workers' Rights to Effectively Address Workplace Violations</t>
  </si>
  <si>
    <t>Passing Score</t>
  </si>
  <si>
    <t>DES Analysis</t>
  </si>
  <si>
    <t>Delegated Authority Change</t>
  </si>
  <si>
    <t>11 to 13</t>
  </si>
  <si>
    <t>8 to 10</t>
  </si>
  <si>
    <t>7 or less</t>
  </si>
  <si>
    <t>Model Agency</t>
  </si>
  <si>
    <t>Indicate areas for improvement</t>
  </si>
  <si>
    <t>Require Quarterly Meetings</t>
  </si>
  <si>
    <t>Medium-Low</t>
  </si>
  <si>
    <t>Medium-High</t>
  </si>
  <si>
    <t>High-Suspended</t>
  </si>
  <si>
    <t>Consider increase, if requested</t>
  </si>
  <si>
    <t>No change</t>
  </si>
  <si>
    <t>No change or decrease
delegated authority</t>
  </si>
  <si>
    <t>Decrease or suspend
delegated authority</t>
  </si>
  <si>
    <t>Delegation of Authority</t>
  </si>
  <si>
    <t>Purchases/contracts are within an agency’s delegated authority</t>
  </si>
  <si>
    <t>Review agency's delegated authority (including any additional delegated authority granted during the reporting year). Compare delegated authority to the agency's contract report.
Pass (1)/Fail(0)</t>
  </si>
  <si>
    <t>Reviewer Notes</t>
  </si>
  <si>
    <t>Reporting Agency Contracts</t>
  </si>
  <si>
    <r>
      <t>Submits annual report by October 31</t>
    </r>
    <r>
      <rPr>
        <vertAlign val="superscript"/>
        <sz val="11"/>
        <color theme="1"/>
        <rFont val="Calibri"/>
        <family val="2"/>
        <scheme val="minor"/>
      </rPr>
      <t>st</t>
    </r>
    <r>
      <rPr>
        <sz val="11"/>
        <color theme="1"/>
        <rFont val="Calibri"/>
        <family val="2"/>
        <scheme val="minor"/>
      </rPr>
      <t xml:space="preserve"> to DES listing all contract that were active at any point during the reporting period</t>
    </r>
  </si>
  <si>
    <t>Complaints &amp; Protests</t>
  </si>
  <si>
    <t>Announcement of ASB(s) in WEBS</t>
  </si>
  <si>
    <t>Sole Source Contracts</t>
  </si>
  <si>
    <t>Sole source contracts must be filed in the Sole Source Contracts Database (SSCD) at least 10 working days prior to the start date of the contract.</t>
  </si>
  <si>
    <t>Sole source contracts and amendments must be approved by DES before the contract is executed.</t>
  </si>
  <si>
    <t>Making Emergency Purchases of Goods and Services</t>
  </si>
  <si>
    <t>Direct Buy</t>
  </si>
  <si>
    <t>Direct buy purchases made within the Direct Buy Level designations</t>
  </si>
  <si>
    <t>Repetitive purchases competed</t>
  </si>
  <si>
    <t>Calculate pass/fail for each policy.</t>
  </si>
  <si>
    <t>Review the agency's annual contract report for the reporting period, filtering by procurement type "Direct Buy". Confirm that agency is not making repeat direct buy purchases with the same vendor within the reporting period.
Pass (1)/Fail (0)</t>
  </si>
  <si>
    <r>
      <t xml:space="preserve">Supporting Workers’ Rights to Effectively Address Workplace Violations – EO 18-03 
</t>
    </r>
    <r>
      <rPr>
        <b/>
        <sz val="11"/>
        <color rgb="FFC00000"/>
        <rFont val="Calibri"/>
        <family val="2"/>
        <scheme val="minor"/>
      </rPr>
      <t>*Applies only to executive cabinet agencies and small cabinet agencies</t>
    </r>
  </si>
  <si>
    <t>Contract Management</t>
  </si>
  <si>
    <t>Pre-award and award phases</t>
  </si>
  <si>
    <t>Use terms/criteria in the solicitation and contract documents to ensure effective and efficient management of contracts:</t>
  </si>
  <si>
    <t>Post-award phase</t>
  </si>
  <si>
    <t>Review tab</t>
  </si>
  <si>
    <t>1,2,3</t>
  </si>
  <si>
    <t>1,2</t>
  </si>
  <si>
    <t>Using Goods and Services Procurement Bonds</t>
  </si>
  <si>
    <t>Purchases of WA Grown Food</t>
  </si>
  <si>
    <t>Food purchases encourage and facilitate the purchase of Washington grown food</t>
  </si>
  <si>
    <t>Confirms with the internal business operations team that the agency submitted the agency contract report on time.
Pass (1)/Fail (0)</t>
  </si>
  <si>
    <t>Review WEBS posting, solicitation document, to confirm that the complaint process is included.
Pass (1)/Fail (0)</t>
  </si>
  <si>
    <t>Review WEBS posting, solicitation document, to confirm that the protest process is included.
Pass (1)/Fail (0)</t>
  </si>
  <si>
    <t>Review WEBS posting, solicitation document, to confirm that the ASB was announced in WEBS
Pass (1)/Fail (0)</t>
  </si>
  <si>
    <t>Total Policies in Compliance</t>
  </si>
  <si>
    <t>Score**</t>
  </si>
  <si>
    <t>Number of Policies in Compliance*</t>
  </si>
  <si>
    <t>Review the SSCD filing record for the reporting period. If the agency has any disapproved and/or late filings for the reporting period, the agency receives a "Fail" score for this section.
Pass (1)/Fail (0)</t>
  </si>
  <si>
    <t>Review the agency's annual contract report for the reporting period for procurement type "Sole Source" and confirm that each contract was filed in the SSCD. 
Pass (1)/Fail (0)</t>
  </si>
  <si>
    <t>Review the agency contracts standard terms and conditions to confirm that appropriate Order language is included.
Pass (1)/Fail (0)</t>
  </si>
  <si>
    <t>Seek to contract with contractors that can demonstrate or certify that their employees are not required, as a condition of employment, to agree to mandatory individual arbitration requirements and class or collective action waiver.
"1. PROCUREMENT PROCEDURES - To the extent permissible under state and federal law, when making purchasing and other procurement decisions, all state executive and small cabinet agencies shall seek to contract with qualified entities and business owners that can demonstrate or will certify that their employees are not required to sign, as a condition of employment, mandatory individual arbitration clauses and class or collective action waivers."</t>
  </si>
  <si>
    <t>Review contract file for whether or not the agency utilized a bond. If so, confirm that its use was appropriate and its language was not discriminatory.</t>
  </si>
  <si>
    <t>Appropriate use of procurement bonds</t>
  </si>
  <si>
    <r>
      <rPr>
        <b/>
        <sz val="11"/>
        <color theme="1"/>
        <rFont val="Calibri"/>
        <family val="2"/>
        <scheme val="minor"/>
      </rPr>
      <t>Policies in focus</t>
    </r>
    <r>
      <rPr>
        <sz val="11"/>
        <color theme="1"/>
        <rFont val="Calibri"/>
        <family val="2"/>
        <scheme val="minor"/>
      </rPr>
      <t>: Applicable environmental policies, Supplier Diversity, Contract Management, Bonds, E.O. 18-03</t>
    </r>
  </si>
  <si>
    <r>
      <rPr>
        <b/>
        <sz val="11"/>
        <color theme="1"/>
        <rFont val="Calibri"/>
        <family val="2"/>
        <scheme val="minor"/>
      </rPr>
      <t>Policies in focus:</t>
    </r>
    <r>
      <rPr>
        <sz val="11"/>
        <color theme="1"/>
        <rFont val="Calibri"/>
        <family val="2"/>
        <scheme val="minor"/>
      </rPr>
      <t xml:space="preserve"> (1) Supplier Diversity, contract management, EO 18-03, Bonds</t>
    </r>
  </si>
  <si>
    <r>
      <rPr>
        <b/>
        <sz val="11"/>
        <color theme="1"/>
        <rFont val="Calibri"/>
        <family val="2"/>
        <scheme val="minor"/>
      </rPr>
      <t xml:space="preserve">Section 2: </t>
    </r>
    <r>
      <rPr>
        <sz val="11"/>
        <color theme="1"/>
        <rFont val="Calibri"/>
        <family val="2"/>
        <scheme val="minor"/>
      </rPr>
      <t>Goods</t>
    </r>
  </si>
  <si>
    <t>Services procurements contract audit rubric</t>
  </si>
  <si>
    <t xml:space="preserve"> </t>
  </si>
  <si>
    <t>Only applicable if the agency purchases food, confirm that it has internal processes in place for encouraging and facilitating the purchase of Washington Grown Food.</t>
  </si>
  <si>
    <t>Result</t>
  </si>
  <si>
    <t>Check the protest log for protests within the assessment period, request copies of the protest analysis/conclusion, review for evidence that the agency exercised sound professional judgement.</t>
  </si>
  <si>
    <t>Publicly post awarded bid award documents for each competitive procurement and make other bids available by request</t>
  </si>
  <si>
    <t>Review agency website for evidence that bid award documents (bid tabulation at a minimum) have been posted;
Pass (1)/Fail (0)</t>
  </si>
  <si>
    <t>Review WEBS for evidence that the opportunity was posted to WEBS.
Pass (1)/Fail (0)</t>
  </si>
  <si>
    <t>Outreach: Post bid opportunities to WEBS.</t>
  </si>
  <si>
    <t>Review agency website for evidence that bid award documents have been posted;
Pass (1)/Fail (0)</t>
  </si>
  <si>
    <t>Publicly post awarded bids and bid award documents for each competitive procurement and make other bids available by request.</t>
  </si>
  <si>
    <t>Use WEBS to report solicitation and award data with small and veteran-owned businesses.</t>
  </si>
  <si>
    <t>Award competitively procured contracts with an initial value less than $150,000 to the highest-ranked responsive and responsible small or veteran-owned business.</t>
  </si>
  <si>
    <t>Conduct an unbundling analysis for every competitive solicitation.</t>
  </si>
  <si>
    <t>Outreach: Conduct targeted solicitation for every competitive procurement.</t>
  </si>
  <si>
    <t>Outreach: Search WEBS and OMWBE directories for certified firms.</t>
  </si>
  <si>
    <t>All required fields are completed within the annual agency contract report.</t>
  </si>
  <si>
    <t>Review the agency's annual agency contract report to confirm that all required fields are filled out for all reported contracts, including diversity status.
Pass (1)/Fail (0)</t>
  </si>
  <si>
    <t>Risk Rating**</t>
  </si>
  <si>
    <t>**Exceptions to the scoring matrix</t>
  </si>
  <si>
    <t xml:space="preserve">14 to 15 </t>
  </si>
  <si>
    <t xml:space="preserve">All 16 </t>
  </si>
  <si>
    <t>0-44%</t>
  </si>
  <si>
    <t>44-63%</t>
  </si>
  <si>
    <t>63-81%</t>
  </si>
  <si>
    <t>81-94%</t>
  </si>
  <si>
    <t>Percent of Policies in Compliance</t>
  </si>
  <si>
    <t>Confirm by reviewing executed contract document during contract audit to identify the contract manager, and verify training record.
Pass (1)/Fail (0)</t>
  </si>
  <si>
    <t>Confirm by reviewing agency contract file during contract audit, such as confirming receipt of invoices.
Pass (1)/Fail(0)</t>
  </si>
  <si>
    <r>
      <rPr>
        <b/>
        <sz val="10"/>
        <color theme="1"/>
        <rFont val="Segoe UI"/>
        <family val="2"/>
      </rPr>
      <t xml:space="preserve">(1) </t>
    </r>
    <r>
      <rPr>
        <sz val="10"/>
        <color theme="1"/>
        <rFont val="Segoe UI"/>
        <family val="2"/>
      </rPr>
      <t>The actual or potential harm or impact that resulted or may result from the noncompliance.</t>
    </r>
  </si>
  <si>
    <r>
      <rPr>
        <b/>
        <sz val="10"/>
        <color theme="1"/>
        <rFont val="Segoe UI"/>
        <family val="2"/>
      </rPr>
      <t>(2)</t>
    </r>
    <r>
      <rPr>
        <sz val="10"/>
        <color theme="1"/>
        <rFont val="Segoe UI"/>
        <family val="2"/>
      </rPr>
      <t xml:space="preserve"> The frequency of incidents and/or duration of the noncompliance.</t>
    </r>
  </si>
  <si>
    <r>
      <rPr>
        <b/>
        <sz val="10"/>
        <color theme="1"/>
        <rFont val="Segoe UI"/>
        <family val="2"/>
      </rPr>
      <t xml:space="preserve">(3) </t>
    </r>
    <r>
      <rPr>
        <sz val="10"/>
        <color theme="1"/>
        <rFont val="Segoe UI"/>
        <family val="2"/>
      </rPr>
      <t>Whether there is a pattern or prior history of noncompliance.</t>
    </r>
  </si>
  <si>
    <r>
      <rPr>
        <b/>
        <sz val="10"/>
        <color rgb="FF000000"/>
        <rFont val="Segoe UI"/>
        <family val="2"/>
      </rPr>
      <t xml:space="preserve">(4) </t>
    </r>
    <r>
      <rPr>
        <sz val="10"/>
        <color rgb="FF000000"/>
        <rFont val="Segoe UI"/>
        <family val="2"/>
      </rPr>
      <t>Whether staff took appropriate corrective action or remedial measures, such as establishing training and implementing programs to prevent recurrence.</t>
    </r>
  </si>
  <si>
    <r>
      <rPr>
        <b/>
        <sz val="10"/>
        <color theme="1"/>
        <rFont val="Segoe UI"/>
        <family val="2"/>
      </rPr>
      <t xml:space="preserve">(5) </t>
    </r>
    <r>
      <rPr>
        <sz val="10"/>
        <color theme="1"/>
        <rFont val="Segoe UI"/>
        <family val="2"/>
      </rPr>
      <t>Whether the agency had effective standards of conduct and internal control systems in place at the time the noncompliance occurred.</t>
    </r>
  </si>
  <si>
    <r>
      <t xml:space="preserve">(6) </t>
    </r>
    <r>
      <rPr>
        <sz val="10"/>
        <color rgb="FF000000"/>
        <rFont val="Segoe UI"/>
        <family val="2"/>
      </rPr>
      <t>Other factors appropriate to the circumstances of the noncompliance.</t>
    </r>
  </si>
  <si>
    <r>
      <t xml:space="preserve">(7) </t>
    </r>
    <r>
      <rPr>
        <sz val="10"/>
        <color theme="1"/>
        <rFont val="Segoe UI"/>
        <family val="2"/>
      </rPr>
      <t>Compliance with requirements set in previous delegation of authority letters.</t>
    </r>
  </si>
  <si>
    <t>Review WEBS for evidence that the purchasing decision was documented (if the check box was marked in WEBS correctly, and ASB decision boxes were marked correctly);
Pass (1)/Fail (0)</t>
  </si>
  <si>
    <t>Document and retain purchasing decisions</t>
  </si>
  <si>
    <t>Review the contract/solicitation, memo or documentation that shows evidence that the agency considered barriers and/or evidence that the agency tried to remove common barriers; 
Reviewed but not assessed for 2024 (1)</t>
  </si>
  <si>
    <t>Defined the contract objective(s), scope, and requirements.</t>
  </si>
  <si>
    <t>Identified and defined deliverables and criteria for measuring contract performance</t>
  </si>
  <si>
    <t>Solicitation criteria to ensure minority and women-owned businesses are afforded maximum opportunity to participate in the contracting process</t>
  </si>
  <si>
    <t>Solicitation criteria for selecting potential contractors based on their qualifications and ability to perform</t>
  </si>
  <si>
    <t>Solicitation language for amending the contract</t>
  </si>
  <si>
    <t>Solicitation clause prohibiting contractors from charging agencies to access contract data</t>
  </si>
  <si>
    <t>Solicitation language for resolving complaints and protests</t>
  </si>
  <si>
    <t>Solicitation clause addressing non-compliance penalties and termination for non-performance process, to include alternative dispute resolution process in resolving contract issues</t>
  </si>
  <si>
    <t>Review the solicitation in WEBS during contract audit
Pass (1)/Fail (0)</t>
  </si>
  <si>
    <t>Appointed a trained contract manager to oversee contract performance for performance-based contracts.</t>
  </si>
  <si>
    <r>
      <rPr>
        <b/>
        <sz val="11"/>
        <color theme="1"/>
        <rFont val="Calibri"/>
        <family val="2"/>
        <scheme val="minor"/>
      </rPr>
      <t>Contracts audited</t>
    </r>
    <r>
      <rPr>
        <sz val="11"/>
        <color theme="1"/>
        <rFont val="Calibri"/>
        <family val="2"/>
        <scheme val="minor"/>
      </rPr>
      <t>: 3-6 select contracts reported as procurement type "competitive" in the agency contract report</t>
    </r>
  </si>
  <si>
    <t>Reviewer Name:</t>
  </si>
  <si>
    <t>Agency:</t>
  </si>
  <si>
    <t>Date of Last Delegation of Authority Letter:</t>
  </si>
  <si>
    <t>Agency Information</t>
  </si>
  <si>
    <t>Review Start Date:</t>
  </si>
  <si>
    <t>Review End Date:</t>
  </si>
  <si>
    <t>Audit Review Information</t>
  </si>
  <si>
    <t>Previous Risk Level:</t>
  </si>
  <si>
    <t>Additional Reviewer Notes:</t>
  </si>
  <si>
    <t>*Out of total policies applicable to the agency, see percentages.</t>
  </si>
  <si>
    <t>Review the agency's annual contract report for the reporting period, filtering by procurement type "Direct Buy". Confirm that all purchases identified as a "Direct Buy" are within the direct buy spending limits.
Pass (1)/Fail (0)</t>
  </si>
  <si>
    <t>Agencies are expected to exercise sound professional judgment when implementing their objective and transparent complaint and protest processes.</t>
  </si>
  <si>
    <t>DES-070-00 Convenience Contracts (June 6, 2024)</t>
  </si>
  <si>
    <t>Goods procurements contract audit rubric (includes environmental policy suite)</t>
  </si>
  <si>
    <t>Review the solicitation, contract, and bid tabs for evidence that a) the bid was awarded to the responsive and responsible small or veteran-owned bidder that presents the best total value or b) why it was not;
Pass (1)/Fail (0)</t>
  </si>
  <si>
    <t>Review the solicitation for evidence of evaluation preference points where applicable;
Pass (1)/Fail (0)</t>
  </si>
  <si>
    <t>Review the solicitation and contract for evidence of subcontractor inclusion plans where applicable;
Pass (1)/Fail (0)</t>
  </si>
  <si>
    <t>Review the contract for evidence of tracking subcontractor inclusion plans where applicable;
Pass (1)/Fail (0)</t>
  </si>
  <si>
    <t>Review the solicitation and contract for evidence of reserved awards where applicable;
Pass (1)/Fail (0)</t>
  </si>
  <si>
    <t>Review Solicitation (WEBS) and contract document to identify staff; Review training record to confirm that the solicitation coordinator and contract manager have successfully completed the WA-State Supplier Diversity Training
Pass (1)/Partial credit - one of two has completed training (0.5)/Fail (0)</t>
  </si>
  <si>
    <t>Review Solicitation (WEBS) to identify staff; review training record to confirm that the solicitation coordinator has successfully completed the WA-State Environmental Procurement Preference training
Pass (1)/Fail (0)</t>
  </si>
  <si>
    <r>
      <t>Agency i</t>
    </r>
    <r>
      <rPr>
        <sz val="11"/>
        <color theme="1"/>
        <rFont val="Calibri"/>
        <family val="2"/>
        <scheme val="minor"/>
      </rPr>
      <t>s monitoring performance-based contracts, to ensure that all aspects of the contract are being properly performed and that performance standards are being achieved.  This includes receipt of goods/services, managing contract issues and disputes, and maintaining a contract file.</t>
    </r>
  </si>
  <si>
    <t>Complaint process requirements are included in the solicitation.</t>
  </si>
  <si>
    <t>Protest process requirements are included in the solicitation.</t>
  </si>
  <si>
    <t>Review the solicitation for evidence of evaluation preference points where applicable. Review the bid tab for evidence that preference points were applied accurately and the contract was awarded appropriately;
Pass (1)/Fail (0)</t>
  </si>
  <si>
    <t>Includes subcontractor inclusion plans for all contracts that will have subcontractors, including a method to track how primary contractors are meeting inclusion goals.</t>
  </si>
  <si>
    <t>Review the solicitation and contract for evidence of subcontractor inclusion plans and a tracking method where applicable;
Pass (1)/Partial - Tracking Missing (0.5)/Fail (0)</t>
  </si>
  <si>
    <t>Agency is monitoring performance-based contracts, to ensure that all aspects of the contract are being properly performed and that performance standards are being achieved.  This includes receipt of goods/services, managing contract issues and disputes, and maintaining a contract file.</t>
  </si>
  <si>
    <t>Announcement of ASB(s) in WEBS.</t>
  </si>
  <si>
    <t>Qualifies as an emergency purchase which was reported within 3 business days of purchase to DES Director (10 business days if emergency purchase event occurred on or after June 6, 2024).</t>
  </si>
  <si>
    <t>Request emergency purchase data for the reporting period from the Sole Source Oversight Administrator. Review the data and then analyze the purchases for accuracy (e.g. the event is within the definition of emergency) and to determine whether the report was made within 3 business days (10 business days if emergency purchase event occurred on or after June 6, 2024).
Pass (1)/Fail (0)</t>
  </si>
  <si>
    <t>Submitted to the SSCD within 3 business days following the commencement of work or execution of the contract (10 business days if emergency purchase event occurred on or after June 6, 2024).</t>
  </si>
  <si>
    <t>Review the agency's annual contract report for the reporting period for procurement type "Emergency" and confirm that each contract was filed in the SSCD within 3 business days following the commencement of work or execution of the contract (10 business days if emergency purchase event occurred on or after June 6, 2024). 
Pass (1)/Fail (0)</t>
  </si>
  <si>
    <t>Statewide Contracts: Agency has documented process that includes using statewide contracts in procurement processes</t>
  </si>
  <si>
    <t>Review agency's internal procedures to locate evidence that the agency has a documented process that includes using statewide contracts in procurement processes.
Reviewed but not assessed for 2024 (1)</t>
  </si>
  <si>
    <t>The following are the other factors that reviewers may consider in determining whether to increase the risk rating for an agency. DES reserves the right to modify the agency score based on information discovered through the risk assessment process.</t>
  </si>
  <si>
    <t xml:space="preserve">Remove solicitation/contract language barriers, where appropriate, such as: 
Insurance requirements
Procurement bond usage 
Experience/qualification min requirements
Use of a specific manufacturer
Lengthening bid response time
Payment sooner than 30 days
</t>
  </si>
  <si>
    <t>Remove solicitation/contract language barriers, where appropriate, such as:
Insurance requirements
Procurement bond usage 
Experience/qualification min requirements
Use of a specific manufacturer
Lengthening bid response time
Payment sooner than 30 days</t>
  </si>
  <si>
    <t>Use of applicable procurement inclusion strategies in every competitive solicitation: Include the small and veteran-owned evaluation point strategy in all competitive solicitations</t>
  </si>
  <si>
    <t>Subcontractor inclusion plan: Include the reserved award strategy for all contracts resulting in multiple awards</t>
  </si>
  <si>
    <t>Subcontractor inclusion plan: Method to track how primary contractors are meeting inclusion goals</t>
  </si>
  <si>
    <t>Subcontractor inclusion plan:  Includes subcontractor inclusion plans for all contracts that will have subcontractors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</si>
</sst>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9.5"/>
      <color theme="1"/>
      <name val="Segoe UI"/>
      <family val="2"/>
    </font>
    <font>
      <sz val="9.5"/>
      <color theme="0"/>
      <name val="Segoe UI"/>
      <family val="2"/>
    </font>
    <font>
      <b/>
      <sz val="10"/>
      <name val="Segoe UI"/>
      <family val="2"/>
    </font>
    <font>
      <b/>
      <sz val="14"/>
      <color theme="1"/>
      <name val="Calibri"/>
      <family val="2"/>
      <scheme val="minor"/>
    </font>
    <font>
      <sz val="16"/>
      <color theme="1"/>
      <name val="Calibri"/>
      <family val="2"/>
      <scheme val="minor"/>
    </font>
    <font>
      <b/>
      <sz val="16"/>
      <color theme="1"/>
      <name val="Calibri"/>
      <family val="2"/>
      <scheme val="minor"/>
    </font>
    <font>
      <sz val="11"/>
      <name val="Calibri"/>
      <family val="2"/>
      <scheme val="minor"/>
    </font>
    <font>
      <b/>
      <sz val="11"/>
      <name val="Calibri"/>
      <family val="2"/>
      <scheme val="minor"/>
    </font>
    <font>
      <sz val="11"/>
      <color rgb="FFFF0000"/>
      <name val="Calibri"/>
      <family val="2"/>
      <scheme val="minor"/>
    </font>
    <font>
      <sz val="10"/>
      <name val="Segoe UI"/>
      <family val="2"/>
    </font>
    <font>
      <i/>
      <sz val="11"/>
      <name val="Calibri"/>
      <family val="2"/>
      <scheme val="minor"/>
    </font>
    <font>
      <vertAlign val="superscript"/>
      <sz val="11"/>
      <color theme="1"/>
      <name val="Calibri"/>
      <family val="2"/>
      <scheme val="minor"/>
    </font>
    <font>
      <b/>
      <sz val="11"/>
      <color rgb="FFC00000"/>
      <name val="Calibri"/>
      <family val="2"/>
      <scheme val="minor"/>
    </font>
    <font>
      <sz val="12"/>
      <color rgb="FF0E101A"/>
      <name val="Calibri"/>
      <family val="2"/>
      <scheme val="minor"/>
    </font>
    <font>
      <sz val="8"/>
      <name val="Calibri"/>
      <family val="2"/>
      <scheme val="minor"/>
    </font>
    <font>
      <sz val="10"/>
      <color theme="1"/>
      <name val="Segoe UI"/>
      <family val="2"/>
    </font>
    <font>
      <b/>
      <sz val="10"/>
      <color theme="1"/>
      <name val="Segoe UI"/>
      <family val="2"/>
    </font>
    <font>
      <i/>
      <sz val="10"/>
      <color theme="1"/>
      <name val="Segoe UI"/>
      <family val="2"/>
    </font>
    <font>
      <sz val="10"/>
      <color rgb="FF000000"/>
      <name val="Segoe UI"/>
      <family val="2"/>
    </font>
    <font>
      <b/>
      <sz val="10"/>
      <color rgb="FF000000"/>
      <name val="Segoe UI"/>
      <family val="2"/>
    </font>
    <font>
      <b/>
      <sz val="12"/>
      <color rgb="FF0E101A"/>
      <name val="Calibri"/>
      <family val="2"/>
      <scheme val="minor"/>
    </font>
    <font>
      <sz val="11"/>
      <color rgb="FF000000"/>
      <name val="Calibri"/>
      <family val="2"/>
    </font>
    <font>
      <b/>
      <sz val="12"/>
      <color theme="1"/>
      <name val="Calibri"/>
      <family val="2"/>
      <scheme val="minor"/>
    </font>
  </fonts>
  <fills count="17">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4"/>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343">
    <xf numFmtId="0" fontId="0" fillId="0" borderId="0" xfId="0"/>
    <xf numFmtId="0" fontId="0" fillId="0" borderId="5" xfId="0" applyBorder="1" applyAlignment="1">
      <alignment vertical="center" wrapText="1"/>
    </xf>
    <xf numFmtId="0" fontId="0" fillId="0" borderId="0" xfId="0" applyFill="1"/>
    <xf numFmtId="0" fontId="0" fillId="0" borderId="1" xfId="0" applyFill="1" applyBorder="1"/>
    <xf numFmtId="0" fontId="5" fillId="2" borderId="1" xfId="0" applyFont="1" applyFill="1" applyBorder="1" applyAlignment="1">
      <alignment vertical="center" wrapText="1"/>
    </xf>
    <xf numFmtId="0" fontId="6" fillId="0" borderId="5" xfId="0" applyFont="1" applyBorder="1" applyAlignment="1">
      <alignment vertical="center" wrapText="1"/>
    </xf>
    <xf numFmtId="0" fontId="7" fillId="4" borderId="5" xfId="0" applyFont="1" applyFill="1" applyBorder="1" applyAlignment="1">
      <alignment vertical="center" wrapText="1"/>
    </xf>
    <xf numFmtId="0" fontId="4" fillId="4" borderId="1" xfId="0" applyFont="1" applyFill="1" applyBorder="1"/>
    <xf numFmtId="0" fontId="2" fillId="4" borderId="1" xfId="0" applyFont="1" applyFill="1" applyBorder="1"/>
    <xf numFmtId="0" fontId="0" fillId="5" borderId="1" xfId="0" applyFill="1" applyBorder="1"/>
    <xf numFmtId="0" fontId="4" fillId="4" borderId="5" xfId="0" applyFont="1" applyFill="1" applyBorder="1" applyAlignment="1">
      <alignment vertical="center" wrapText="1"/>
    </xf>
    <xf numFmtId="0" fontId="2" fillId="4" borderId="3" xfId="0" applyFont="1" applyFill="1" applyBorder="1" applyAlignment="1">
      <alignment vertical="center" wrapText="1"/>
    </xf>
    <xf numFmtId="0" fontId="4" fillId="0" borderId="0" xfId="0" applyFont="1"/>
    <xf numFmtId="0" fontId="4" fillId="4" borderId="3" xfId="0" applyFont="1" applyFill="1" applyBorder="1" applyAlignment="1">
      <alignment horizontal="left" vertical="center" wrapText="1" indent="2"/>
    </xf>
    <xf numFmtId="0" fontId="0" fillId="5" borderId="1" xfId="0" applyFill="1" applyBorder="1" applyAlignment="1">
      <alignment horizontal="right" vertical="center"/>
    </xf>
    <xf numFmtId="0" fontId="8" fillId="6" borderId="1" xfId="0" applyFont="1" applyFill="1" applyBorder="1" applyAlignment="1">
      <alignment horizontal="center" vertical="center" wrapText="1"/>
    </xf>
    <xf numFmtId="0" fontId="11" fillId="5" borderId="9" xfId="0" applyFont="1" applyFill="1" applyBorder="1"/>
    <xf numFmtId="0" fontId="0" fillId="5" borderId="10" xfId="0" applyFill="1" applyBorder="1"/>
    <xf numFmtId="0" fontId="0" fillId="0" borderId="0" xfId="0" applyAlignment="1">
      <alignment horizontal="left" vertical="top" wrapText="1"/>
    </xf>
    <xf numFmtId="0" fontId="0" fillId="0" borderId="0" xfId="0" applyFill="1" applyBorder="1" applyAlignment="1">
      <alignment vertical="top" wrapText="1"/>
    </xf>
    <xf numFmtId="0" fontId="10" fillId="5" borderId="11" xfId="0" applyFont="1" applyFill="1" applyBorder="1"/>
    <xf numFmtId="0" fontId="0" fillId="5" borderId="15" xfId="0" applyFont="1" applyFill="1" applyBorder="1"/>
    <xf numFmtId="0" fontId="3" fillId="0" borderId="0" xfId="0" applyFont="1" applyFill="1" applyBorder="1"/>
    <xf numFmtId="0" fontId="0" fillId="0" borderId="0" xfId="0" applyFont="1" applyFill="1"/>
    <xf numFmtId="0" fontId="0" fillId="0" borderId="0" xfId="0" applyFont="1" applyFill="1" applyBorder="1"/>
    <xf numFmtId="0" fontId="0" fillId="7" borderId="11" xfId="0" applyFill="1" applyBorder="1"/>
    <xf numFmtId="0" fontId="3" fillId="7" borderId="15" xfId="0" applyFont="1" applyFill="1" applyBorder="1"/>
    <xf numFmtId="0" fontId="0" fillId="7" borderId="15" xfId="0" applyFill="1" applyBorder="1"/>
    <xf numFmtId="0" fontId="0" fillId="7" borderId="12" xfId="0" applyFill="1" applyBorder="1"/>
    <xf numFmtId="0" fontId="0" fillId="7" borderId="8" xfId="0" applyFill="1" applyBorder="1" applyAlignment="1">
      <alignment horizontal="right"/>
    </xf>
    <xf numFmtId="0" fontId="0" fillId="7" borderId="0" xfId="0" applyFill="1" applyBorder="1"/>
    <xf numFmtId="0" fontId="0" fillId="7" borderId="6" xfId="0" applyFill="1" applyBorder="1"/>
    <xf numFmtId="0" fontId="0" fillId="7" borderId="9" xfId="0" applyFill="1" applyBorder="1" applyAlignment="1">
      <alignment horizontal="right"/>
    </xf>
    <xf numFmtId="0" fontId="0" fillId="7" borderId="10" xfId="0" applyFill="1" applyBorder="1"/>
    <xf numFmtId="0" fontId="0" fillId="7" borderId="5" xfId="0" applyFill="1" applyBorder="1"/>
    <xf numFmtId="0" fontId="5" fillId="2" borderId="3" xfId="0" applyFont="1" applyFill="1" applyBorder="1" applyAlignment="1">
      <alignment vertical="center" wrapText="1"/>
    </xf>
    <xf numFmtId="0" fontId="9" fillId="7" borderId="1" xfId="0" applyFont="1" applyFill="1" applyBorder="1"/>
    <xf numFmtId="0" fontId="9" fillId="7" borderId="13" xfId="0" applyFont="1" applyFill="1" applyBorder="1"/>
    <xf numFmtId="0" fontId="0" fillId="7" borderId="2" xfId="0" applyFill="1" applyBorder="1"/>
    <xf numFmtId="0" fontId="5" fillId="2" borderId="2" xfId="0" applyFont="1" applyFill="1" applyBorder="1" applyAlignment="1">
      <alignment vertical="center" wrapText="1"/>
    </xf>
    <xf numFmtId="0" fontId="0" fillId="7" borderId="1" xfId="0" applyFill="1" applyBorder="1"/>
    <xf numFmtId="0" fontId="0" fillId="0" borderId="0" xfId="0" applyAlignment="1">
      <alignment vertical="top" wrapText="1"/>
    </xf>
    <xf numFmtId="0" fontId="0" fillId="9" borderId="0" xfId="0" applyFill="1"/>
    <xf numFmtId="0" fontId="5" fillId="9" borderId="2" xfId="0" applyFont="1" applyFill="1" applyBorder="1" applyAlignment="1">
      <alignment vertical="center" wrapText="1"/>
    </xf>
    <xf numFmtId="0" fontId="0" fillId="9" borderId="5" xfId="0" applyFill="1" applyBorder="1" applyAlignment="1">
      <alignment horizontal="right" vertical="center"/>
    </xf>
    <xf numFmtId="0" fontId="0" fillId="9" borderId="7" xfId="0" applyFill="1" applyBorder="1" applyAlignment="1">
      <alignment horizontal="right" vertical="center"/>
    </xf>
    <xf numFmtId="0" fontId="0" fillId="9" borderId="4" xfId="0" applyFill="1" applyBorder="1" applyAlignment="1">
      <alignment horizontal="right" vertical="center"/>
    </xf>
    <xf numFmtId="0" fontId="0" fillId="9" borderId="3" xfId="0" applyFill="1" applyBorder="1" applyAlignment="1">
      <alignment horizontal="right" vertical="center"/>
    </xf>
    <xf numFmtId="0" fontId="4" fillId="9" borderId="5" xfId="0" applyFont="1" applyFill="1" applyBorder="1"/>
    <xf numFmtId="0" fontId="2" fillId="4" borderId="4" xfId="0" applyFont="1" applyFill="1" applyBorder="1" applyAlignment="1">
      <alignment vertical="center" wrapText="1"/>
    </xf>
    <xf numFmtId="0" fontId="0" fillId="5" borderId="3" xfId="0" applyFill="1" applyBorder="1" applyAlignment="1">
      <alignment vertical="center"/>
    </xf>
    <xf numFmtId="0" fontId="0" fillId="10" borderId="1" xfId="0" applyFill="1" applyBorder="1"/>
    <xf numFmtId="0" fontId="3" fillId="6" borderId="1" xfId="0" applyFont="1" applyFill="1" applyBorder="1"/>
    <xf numFmtId="0" fontId="0" fillId="0" borderId="0" xfId="0" applyAlignment="1">
      <alignment vertical="top"/>
    </xf>
    <xf numFmtId="0" fontId="0" fillId="0" borderId="0" xfId="0" applyFill="1" applyBorder="1"/>
    <xf numFmtId="0" fontId="12" fillId="8" borderId="1" xfId="0" applyFont="1" applyFill="1" applyBorder="1"/>
    <xf numFmtId="0" fontId="4" fillId="9" borderId="0" xfId="0" applyFont="1" applyFill="1"/>
    <xf numFmtId="0" fontId="0" fillId="3" borderId="0" xfId="0" applyFill="1"/>
    <xf numFmtId="0" fontId="5" fillId="2" borderId="13" xfId="0" applyFont="1" applyFill="1" applyBorder="1" applyAlignment="1">
      <alignment vertical="center" wrapText="1"/>
    </xf>
    <xf numFmtId="0" fontId="5" fillId="2" borderId="2" xfId="0" applyFont="1" applyFill="1" applyBorder="1" applyAlignment="1">
      <alignment vertical="center" wrapText="1"/>
    </xf>
    <xf numFmtId="0" fontId="0" fillId="0" borderId="16" xfId="0" applyBorder="1"/>
    <xf numFmtId="0" fontId="0" fillId="5" borderId="1" xfId="0" applyFill="1" applyBorder="1" applyAlignment="1">
      <alignment vertical="center"/>
    </xf>
    <xf numFmtId="0" fontId="0" fillId="0" borderId="2" xfId="0" applyBorder="1" applyAlignment="1">
      <alignment vertical="center" wrapText="1"/>
    </xf>
    <xf numFmtId="0" fontId="0" fillId="0" borderId="12" xfId="0" applyBorder="1" applyAlignment="1">
      <alignment vertical="center" wrapText="1"/>
    </xf>
    <xf numFmtId="0" fontId="5" fillId="4" borderId="0" xfId="0" applyFont="1" applyFill="1" applyBorder="1" applyAlignment="1">
      <alignment vertical="center" wrapText="1"/>
    </xf>
    <xf numFmtId="0" fontId="0" fillId="4" borderId="0" xfId="0" applyFill="1" applyBorder="1"/>
    <xf numFmtId="0" fontId="4" fillId="4" borderId="0" xfId="0" applyFont="1" applyFill="1" applyBorder="1"/>
    <xf numFmtId="0" fontId="0" fillId="7" borderId="14" xfId="0" applyFill="1" applyBorder="1"/>
    <xf numFmtId="0" fontId="5" fillId="2" borderId="5" xfId="0" applyFont="1" applyFill="1" applyBorder="1" applyAlignment="1">
      <alignment vertical="center" wrapText="1"/>
    </xf>
    <xf numFmtId="0" fontId="3" fillId="6" borderId="2" xfId="0" applyFont="1" applyFill="1" applyBorder="1"/>
    <xf numFmtId="0" fontId="12" fillId="7" borderId="2" xfId="0" applyFont="1" applyFill="1" applyBorder="1"/>
    <xf numFmtId="0" fontId="0" fillId="4" borderId="0" xfId="0" applyFill="1" applyBorder="1" applyAlignment="1">
      <alignment horizontal="right" vertical="center"/>
    </xf>
    <xf numFmtId="0" fontId="0" fillId="0" borderId="0" xfId="0" applyBorder="1" applyAlignment="1">
      <alignment vertical="top" wrapText="1"/>
    </xf>
    <xf numFmtId="0" fontId="12" fillId="0" borderId="5" xfId="0" applyFont="1" applyFill="1" applyBorder="1" applyAlignment="1">
      <alignment vertical="center" wrapText="1"/>
    </xf>
    <xf numFmtId="0" fontId="5" fillId="2" borderId="17" xfId="0" applyFont="1" applyFill="1" applyBorder="1" applyAlignment="1">
      <alignment vertical="center" wrapText="1"/>
    </xf>
    <xf numFmtId="0" fontId="5" fillId="2" borderId="12" xfId="0" applyFont="1" applyFill="1" applyBorder="1" applyAlignment="1">
      <alignment vertical="center" wrapText="1"/>
    </xf>
    <xf numFmtId="0" fontId="5" fillId="2" borderId="18" xfId="0" applyFont="1" applyFill="1" applyBorder="1" applyAlignment="1">
      <alignment vertical="center" wrapText="1"/>
    </xf>
    <xf numFmtId="0" fontId="3" fillId="0" borderId="13" xfId="0" applyFont="1" applyBorder="1" applyAlignment="1">
      <alignment vertical="center" wrapText="1"/>
    </xf>
    <xf numFmtId="0" fontId="0" fillId="11" borderId="19" xfId="0" applyFill="1" applyBorder="1" applyAlignment="1">
      <alignment vertical="top" wrapText="1"/>
    </xf>
    <xf numFmtId="0" fontId="6" fillId="5" borderId="10" xfId="0" applyFont="1" applyFill="1" applyBorder="1" applyAlignment="1">
      <alignment vertical="center" wrapText="1"/>
    </xf>
    <xf numFmtId="0" fontId="0" fillId="0" borderId="20" xfId="0" applyBorder="1" applyAlignment="1">
      <alignment vertical="top" wrapText="1"/>
    </xf>
    <xf numFmtId="0" fontId="6" fillId="0" borderId="9" xfId="0" applyFont="1" applyBorder="1" applyAlignment="1">
      <alignment horizontal="left" vertical="center" wrapText="1" indent="2"/>
    </xf>
    <xf numFmtId="0" fontId="0" fillId="11" borderId="20" xfId="0" applyFill="1" applyBorder="1" applyAlignment="1">
      <alignment vertical="top" wrapText="1"/>
    </xf>
    <xf numFmtId="0" fontId="0" fillId="0" borderId="16" xfId="0" applyBorder="1" applyAlignment="1">
      <alignment vertical="top" wrapText="1"/>
    </xf>
    <xf numFmtId="0" fontId="0" fillId="0" borderId="9" xfId="0" applyBorder="1" applyAlignment="1">
      <alignment horizontal="left" vertical="center" wrapText="1" indent="2"/>
    </xf>
    <xf numFmtId="0" fontId="1" fillId="0" borderId="16" xfId="0" applyFont="1" applyBorder="1" applyAlignment="1">
      <alignment vertical="top" wrapText="1"/>
    </xf>
    <xf numFmtId="0" fontId="4" fillId="4" borderId="4" xfId="0" applyFont="1" applyFill="1" applyBorder="1" applyAlignment="1">
      <alignment horizontal="left" vertical="center" wrapText="1" indent="2"/>
    </xf>
    <xf numFmtId="0" fontId="7" fillId="4" borderId="10" xfId="0" applyFont="1" applyFill="1" applyBorder="1" applyAlignment="1">
      <alignment vertical="center" wrapText="1"/>
    </xf>
    <xf numFmtId="0" fontId="3" fillId="0" borderId="16" xfId="0" applyFont="1" applyBorder="1" applyAlignment="1">
      <alignment vertical="center"/>
    </xf>
    <xf numFmtId="0" fontId="0" fillId="11" borderId="5" xfId="0" applyFill="1" applyBorder="1" applyAlignment="1">
      <alignment vertical="center" wrapText="1"/>
    </xf>
    <xf numFmtId="0" fontId="0" fillId="5" borderId="10" xfId="0" applyFill="1" applyBorder="1" applyAlignment="1">
      <alignment vertical="center" wrapText="1"/>
    </xf>
    <xf numFmtId="0" fontId="4" fillId="4" borderId="6" xfId="0" applyFont="1" applyFill="1" applyBorder="1" applyAlignment="1">
      <alignment vertical="center" wrapText="1"/>
    </xf>
    <xf numFmtId="0" fontId="4" fillId="4" borderId="10" xfId="0" applyFont="1" applyFill="1" applyBorder="1" applyAlignment="1">
      <alignment vertical="center" wrapText="1"/>
    </xf>
    <xf numFmtId="0" fontId="3" fillId="0" borderId="9" xfId="0" applyFont="1" applyBorder="1" applyAlignment="1">
      <alignment vertical="center" wrapText="1"/>
    </xf>
    <xf numFmtId="0" fontId="0" fillId="0" borderId="16" xfId="0" applyBorder="1" applyAlignment="1">
      <alignment wrapText="1"/>
    </xf>
    <xf numFmtId="0" fontId="0" fillId="11" borderId="16" xfId="0" applyFill="1" applyBorder="1" applyAlignment="1">
      <alignment vertical="top" wrapText="1"/>
    </xf>
    <xf numFmtId="0" fontId="4" fillId="9" borderId="16" xfId="0" applyFont="1" applyFill="1" applyBorder="1"/>
    <xf numFmtId="0" fontId="0" fillId="9" borderId="16" xfId="0" applyFill="1" applyBorder="1" applyAlignment="1">
      <alignment vertical="center" wrapText="1"/>
    </xf>
    <xf numFmtId="0" fontId="0" fillId="9" borderId="16" xfId="0" applyFill="1" applyBorder="1" applyAlignment="1">
      <alignment vertical="top" wrapText="1"/>
    </xf>
    <xf numFmtId="0" fontId="0" fillId="3" borderId="0" xfId="0" applyFill="1" applyAlignment="1">
      <alignment wrapText="1"/>
    </xf>
    <xf numFmtId="0" fontId="0" fillId="9" borderId="10" xfId="0" applyFill="1" applyBorder="1" applyAlignment="1">
      <alignment horizontal="right" vertical="center"/>
    </xf>
    <xf numFmtId="0" fontId="13" fillId="0" borderId="7" xfId="0" applyFont="1" applyFill="1" applyBorder="1" applyAlignment="1">
      <alignment vertical="center" wrapText="1"/>
    </xf>
    <xf numFmtId="0" fontId="3" fillId="0" borderId="0" xfId="0" applyFont="1" applyAlignment="1">
      <alignment vertical="top"/>
    </xf>
    <xf numFmtId="0" fontId="0" fillId="0" borderId="5" xfId="0" applyBorder="1" applyAlignment="1">
      <alignment horizontal="left" vertical="top" wrapText="1"/>
    </xf>
    <xf numFmtId="0" fontId="3" fillId="0" borderId="3" xfId="0" applyFont="1" applyBorder="1" applyAlignment="1">
      <alignment vertical="center" wrapText="1"/>
    </xf>
    <xf numFmtId="0" fontId="0" fillId="0" borderId="10" xfId="0" applyBorder="1" applyAlignment="1">
      <alignment vertical="center" wrapText="1"/>
    </xf>
    <xf numFmtId="0" fontId="0" fillId="0" borderId="10" xfId="0" applyFill="1" applyBorder="1" applyAlignment="1">
      <alignment vertical="center" wrapText="1"/>
    </xf>
    <xf numFmtId="0" fontId="0" fillId="7" borderId="1" xfId="0" applyFill="1" applyBorder="1" applyAlignment="1">
      <alignment horizontal="left" vertical="top" wrapText="1"/>
    </xf>
    <xf numFmtId="0" fontId="0" fillId="7" borderId="3" xfId="0" applyFill="1" applyBorder="1" applyAlignment="1">
      <alignment vertical="center" wrapText="1"/>
    </xf>
    <xf numFmtId="0" fontId="6" fillId="7" borderId="5" xfId="0" applyFont="1" applyFill="1" applyBorder="1" applyAlignment="1">
      <alignment vertical="center" wrapText="1"/>
    </xf>
    <xf numFmtId="0" fontId="0" fillId="7" borderId="7" xfId="0" applyFill="1" applyBorder="1" applyAlignment="1">
      <alignment horizontal="left" vertical="top" wrapText="1"/>
    </xf>
    <xf numFmtId="0" fontId="0" fillId="0" borderId="2" xfId="0" applyBorder="1" applyAlignment="1">
      <alignment horizontal="left" vertical="top" wrapText="1"/>
    </xf>
    <xf numFmtId="0" fontId="12" fillId="7" borderId="5" xfId="0" applyFont="1" applyFill="1" applyBorder="1" applyAlignment="1">
      <alignment vertical="center" wrapText="1"/>
    </xf>
    <xf numFmtId="0" fontId="5" fillId="8" borderId="1" xfId="0" applyFont="1" applyFill="1" applyBorder="1" applyAlignment="1">
      <alignment vertical="center" wrapText="1"/>
    </xf>
    <xf numFmtId="0" fontId="5" fillId="9" borderId="3" xfId="0" applyFont="1" applyFill="1" applyBorder="1" applyAlignment="1">
      <alignment vertical="center" wrapText="1"/>
    </xf>
    <xf numFmtId="0" fontId="5" fillId="9" borderId="5" xfId="0" applyFont="1" applyFill="1" applyBorder="1" applyAlignment="1">
      <alignment vertical="center" wrapText="1"/>
    </xf>
    <xf numFmtId="0" fontId="5" fillId="9" borderId="1" xfId="0" applyFont="1" applyFill="1" applyBorder="1" applyAlignment="1">
      <alignment vertical="center" wrapText="1"/>
    </xf>
    <xf numFmtId="0" fontId="5" fillId="9" borderId="0" xfId="0" applyFont="1" applyFill="1" applyBorder="1" applyAlignment="1">
      <alignment vertical="center" wrapText="1"/>
    </xf>
    <xf numFmtId="0" fontId="4" fillId="9" borderId="10" xfId="0" applyFont="1" applyFill="1" applyBorder="1" applyAlignment="1">
      <alignment vertical="center" wrapText="1"/>
    </xf>
    <xf numFmtId="0" fontId="2" fillId="0" borderId="0" xfId="0" applyFont="1" applyFill="1" applyBorder="1"/>
    <xf numFmtId="0" fontId="0" fillId="0" borderId="2" xfId="0" applyFill="1" applyBorder="1"/>
    <xf numFmtId="0" fontId="4" fillId="8" borderId="6" xfId="0" applyFont="1" applyFill="1" applyBorder="1" applyAlignment="1">
      <alignment vertical="center" wrapText="1"/>
    </xf>
    <xf numFmtId="0" fontId="5" fillId="2" borderId="4" xfId="0" applyFont="1" applyFill="1" applyBorder="1" applyAlignment="1">
      <alignment vertical="center" wrapText="1"/>
    </xf>
    <xf numFmtId="0" fontId="5" fillId="0" borderId="7"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Alignment="1">
      <alignment horizontal="lef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0" fillId="14" borderId="1" xfId="0" applyFill="1" applyBorder="1" applyAlignment="1">
      <alignment horizontal="center" vertical="center" wrapText="1"/>
    </xf>
    <xf numFmtId="0" fontId="0" fillId="14" borderId="1" xfId="0" applyFill="1" applyBorder="1" applyAlignment="1">
      <alignment horizontal="center" vertical="center"/>
    </xf>
    <xf numFmtId="0" fontId="0" fillId="12" borderId="1" xfId="0" applyFill="1" applyBorder="1" applyAlignment="1">
      <alignment horizontal="center" vertical="center" wrapText="1"/>
    </xf>
    <xf numFmtId="0" fontId="0" fillId="12" borderId="1" xfId="0" applyFill="1" applyBorder="1" applyAlignment="1">
      <alignment horizontal="center" vertical="center"/>
    </xf>
    <xf numFmtId="0" fontId="13" fillId="0" borderId="3" xfId="0" applyFont="1" applyBorder="1" applyAlignment="1">
      <alignment vertical="center" wrapText="1"/>
    </xf>
    <xf numFmtId="0" fontId="12" fillId="0" borderId="5" xfId="0" applyFont="1" applyBorder="1" applyAlignment="1">
      <alignment vertical="center" wrapText="1"/>
    </xf>
    <xf numFmtId="0" fontId="12" fillId="0" borderId="0" xfId="0" applyFont="1"/>
    <xf numFmtId="0" fontId="12" fillId="7" borderId="1" xfId="0" applyFont="1" applyFill="1" applyBorder="1" applyAlignment="1">
      <alignment vertical="top" wrapText="1"/>
    </xf>
    <xf numFmtId="0" fontId="0" fillId="0" borderId="5" xfId="0" applyFill="1" applyBorder="1" applyAlignment="1">
      <alignment vertical="center" wrapText="1"/>
    </xf>
    <xf numFmtId="0" fontId="0" fillId="7" borderId="5" xfId="0" applyFill="1" applyBorder="1" applyAlignment="1">
      <alignment vertical="center" wrapText="1"/>
    </xf>
    <xf numFmtId="0" fontId="16" fillId="5" borderId="1" xfId="0" applyFont="1" applyFill="1" applyBorder="1" applyAlignment="1">
      <alignment vertical="top" wrapText="1"/>
    </xf>
    <xf numFmtId="0" fontId="12" fillId="5" borderId="1" xfId="0" applyFont="1" applyFill="1" applyBorder="1"/>
    <xf numFmtId="0" fontId="12" fillId="15" borderId="1" xfId="0" applyFont="1" applyFill="1" applyBorder="1"/>
    <xf numFmtId="0" fontId="19" fillId="15" borderId="2" xfId="0" applyFont="1" applyFill="1" applyBorder="1" applyAlignment="1">
      <alignment horizontal="justify" vertical="center"/>
    </xf>
    <xf numFmtId="0" fontId="0" fillId="15" borderId="2" xfId="0" applyFill="1" applyBorder="1"/>
    <xf numFmtId="0" fontId="3" fillId="0" borderId="7" xfId="0" applyFont="1" applyBorder="1" applyAlignment="1">
      <alignment vertical="center" wrapText="1"/>
    </xf>
    <xf numFmtId="0" fontId="0" fillId="0" borderId="4" xfId="0" applyBorder="1" applyAlignment="1"/>
    <xf numFmtId="0" fontId="9" fillId="0" borderId="0" xfId="0" applyFont="1" applyFill="1" applyBorder="1"/>
    <xf numFmtId="0" fontId="12" fillId="8" borderId="7"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0" fillId="9" borderId="10" xfId="0" applyFill="1" applyBorder="1" applyAlignment="1">
      <alignment horizontal="center" vertical="center"/>
    </xf>
    <xf numFmtId="0" fontId="12" fillId="9" borderId="10" xfId="0" applyFont="1" applyFill="1" applyBorder="1" applyAlignment="1">
      <alignment horizontal="center" vertical="center"/>
    </xf>
    <xf numFmtId="0" fontId="12" fillId="0" borderId="1" xfId="0" applyFont="1" applyBorder="1" applyAlignment="1">
      <alignment horizontal="center" vertical="center" wrapText="1"/>
    </xf>
    <xf numFmtId="0" fontId="12" fillId="8" borderId="1" xfId="0" applyFont="1" applyFill="1" applyBorder="1" applyAlignment="1">
      <alignment horizontal="center" vertical="center"/>
    </xf>
    <xf numFmtId="0" fontId="0" fillId="9" borderId="12" xfId="0" applyFill="1" applyBorder="1" applyAlignment="1">
      <alignment horizontal="center" vertical="center"/>
    </xf>
    <xf numFmtId="0" fontId="12" fillId="9" borderId="7" xfId="0" applyFont="1" applyFill="1" applyBorder="1" applyAlignment="1">
      <alignment horizontal="center" vertical="center"/>
    </xf>
    <xf numFmtId="0" fontId="12" fillId="8" borderId="3" xfId="0" applyFont="1" applyFill="1" applyBorder="1" applyAlignment="1">
      <alignment horizontal="center" vertical="center"/>
    </xf>
    <xf numFmtId="0" fontId="0" fillId="9" borderId="7" xfId="0" applyFill="1" applyBorder="1" applyAlignment="1">
      <alignment horizontal="center" vertical="center"/>
    </xf>
    <xf numFmtId="0" fontId="12" fillId="8" borderId="4" xfId="0" applyFont="1" applyFill="1" applyBorder="1" applyAlignment="1">
      <alignment horizontal="center" vertical="center"/>
    </xf>
    <xf numFmtId="0" fontId="0" fillId="9" borderId="4" xfId="0" applyFill="1" applyBorder="1" applyAlignment="1">
      <alignment horizontal="center" vertical="center"/>
    </xf>
    <xf numFmtId="0" fontId="12" fillId="9" borderId="4" xfId="0" applyFont="1" applyFill="1" applyBorder="1" applyAlignment="1">
      <alignment horizontal="center" vertical="center"/>
    </xf>
    <xf numFmtId="0" fontId="12" fillId="0" borderId="5" xfId="0" applyFont="1" applyBorder="1" applyAlignment="1">
      <alignment horizontal="center" vertical="center" wrapText="1"/>
    </xf>
    <xf numFmtId="0" fontId="0" fillId="9" borderId="3" xfId="0" applyFill="1" applyBorder="1" applyAlignment="1">
      <alignment horizontal="center" vertical="center"/>
    </xf>
    <xf numFmtId="0" fontId="12" fillId="9" borderId="3" xfId="0" applyFont="1" applyFill="1" applyBorder="1" applyAlignment="1">
      <alignment horizontal="center" vertical="center"/>
    </xf>
    <xf numFmtId="0" fontId="0" fillId="9" borderId="5" xfId="0" applyFill="1" applyBorder="1" applyAlignment="1">
      <alignment horizontal="center" vertical="center"/>
    </xf>
    <xf numFmtId="0" fontId="12" fillId="9" borderId="5"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5" borderId="1" xfId="1" applyNumberFormat="1" applyFont="1" applyFill="1" applyBorder="1" applyAlignment="1">
      <alignment horizontal="center" vertical="center"/>
    </xf>
    <xf numFmtId="0" fontId="0" fillId="0" borderId="1" xfId="0" applyFill="1" applyBorder="1" applyAlignment="1">
      <alignment horizontal="center" vertical="center" wrapText="1"/>
    </xf>
    <xf numFmtId="9" fontId="0" fillId="8" borderId="1" xfId="0" applyNumberFormat="1" applyFill="1" applyBorder="1" applyAlignment="1">
      <alignment horizontal="center" vertical="center"/>
    </xf>
    <xf numFmtId="9" fontId="0" fillId="8" borderId="1" xfId="1" applyFont="1" applyFill="1" applyBorder="1" applyAlignment="1">
      <alignment horizontal="center" vertical="center"/>
    </xf>
    <xf numFmtId="0" fontId="3" fillId="0" borderId="3" xfId="0" applyFont="1" applyBorder="1" applyAlignment="1">
      <alignment horizontal="center" vertical="center" wrapText="1"/>
    </xf>
    <xf numFmtId="0" fontId="0" fillId="0" borderId="0" xfId="0" applyFill="1" applyAlignment="1">
      <alignment horizontal="left" vertical="center" wrapText="1"/>
    </xf>
    <xf numFmtId="0" fontId="12" fillId="5" borderId="1" xfId="0" applyFont="1" applyFill="1" applyBorder="1" applyAlignment="1">
      <alignment wrapText="1"/>
    </xf>
    <xf numFmtId="0" fontId="0" fillId="0" borderId="0" xfId="0" applyFill="1" applyAlignment="1">
      <alignment horizontal="left" vertical="center"/>
    </xf>
    <xf numFmtId="0" fontId="0" fillId="0" borderId="0" xfId="0" applyFill="1" applyAlignment="1">
      <alignment horizontal="left" vertical="top" wrapText="1"/>
    </xf>
    <xf numFmtId="0" fontId="0" fillId="7" borderId="1" xfId="0" applyFill="1" applyBorder="1" applyAlignment="1">
      <alignment horizontal="left" vertical="center" wrapText="1"/>
    </xf>
    <xf numFmtId="0" fontId="3" fillId="0" borderId="4" xfId="0" applyFont="1" applyBorder="1" applyAlignment="1">
      <alignment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9" fontId="0" fillId="0" borderId="1" xfId="0" applyNumberFormat="1" applyFont="1" applyBorder="1" applyAlignment="1">
      <alignment horizontal="center" vertical="center"/>
    </xf>
    <xf numFmtId="9" fontId="0" fillId="0" borderId="1" xfId="0" applyNumberFormat="1" applyFont="1" applyFill="1" applyBorder="1" applyAlignment="1">
      <alignment horizontal="center" vertical="center"/>
    </xf>
    <xf numFmtId="0" fontId="3" fillId="13" borderId="1" xfId="0" applyFont="1" applyFill="1" applyBorder="1" applyAlignment="1">
      <alignment horizontal="center" vertical="center" wrapText="1"/>
    </xf>
    <xf numFmtId="0" fontId="3" fillId="14" borderId="3" xfId="0" applyNumberFormat="1" applyFont="1" applyFill="1" applyBorder="1" applyAlignment="1">
      <alignment horizontal="center" vertical="center" wrapText="1"/>
    </xf>
    <xf numFmtId="0" fontId="3" fillId="0" borderId="0" xfId="0" applyFont="1" applyFill="1" applyAlignment="1">
      <alignment vertical="top"/>
    </xf>
    <xf numFmtId="0" fontId="3" fillId="12" borderId="1" xfId="0" applyFont="1" applyFill="1" applyBorder="1" applyAlignment="1">
      <alignment horizontal="center" vertical="center" wrapText="1"/>
    </xf>
    <xf numFmtId="0" fontId="12" fillId="7" borderId="1" xfId="0" applyFont="1" applyFill="1" applyBorder="1" applyAlignment="1">
      <alignment vertical="center" wrapText="1"/>
    </xf>
    <xf numFmtId="0" fontId="0" fillId="0" borderId="0" xfId="0" applyAlignment="1">
      <alignment vertical="center" wrapText="1"/>
    </xf>
    <xf numFmtId="0" fontId="3" fillId="0" borderId="1" xfId="0" applyFont="1" applyBorder="1" applyAlignment="1">
      <alignment vertical="center"/>
    </xf>
    <xf numFmtId="0" fontId="2" fillId="4" borderId="13" xfId="0" applyFont="1" applyFill="1" applyBorder="1"/>
    <xf numFmtId="0" fontId="5" fillId="0" borderId="1" xfId="0" applyFont="1" applyFill="1" applyBorder="1" applyAlignment="1">
      <alignment vertical="center" wrapText="1"/>
    </xf>
    <xf numFmtId="0" fontId="6" fillId="0" borderId="4" xfId="0" applyFont="1" applyBorder="1" applyAlignment="1">
      <alignment horizontal="left" vertical="center" wrapText="1" indent="2"/>
    </xf>
    <xf numFmtId="0" fontId="0" fillId="0" borderId="0" xfId="0" applyFill="1" applyAlignment="1">
      <alignment vertical="center" wrapText="1"/>
    </xf>
    <xf numFmtId="0" fontId="3" fillId="0" borderId="0" xfId="0" applyFont="1" applyFill="1" applyAlignment="1">
      <alignment horizontal="left" vertical="center" wrapText="1"/>
    </xf>
    <xf numFmtId="0" fontId="0" fillId="7" borderId="1" xfId="0" applyFill="1" applyBorder="1" applyAlignment="1">
      <alignment vertical="center" wrapText="1"/>
    </xf>
    <xf numFmtId="9" fontId="3" fillId="13" borderId="1" xfId="0" applyNumberFormat="1" applyFont="1" applyFill="1" applyBorder="1" applyAlignment="1">
      <alignment horizontal="center" vertical="center" wrapText="1"/>
    </xf>
    <xf numFmtId="9" fontId="0" fillId="0" borderId="0" xfId="1" applyFont="1"/>
    <xf numFmtId="0" fontId="0" fillId="0" borderId="1" xfId="0" applyBorder="1" applyAlignment="1">
      <alignment horizontal="left" vertical="center"/>
    </xf>
    <xf numFmtId="0" fontId="1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5" fillId="0" borderId="5"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2" xfId="0" applyBorder="1" applyAlignment="1">
      <alignment horizontal="center" vertical="center" wrapText="1"/>
    </xf>
    <xf numFmtId="0" fontId="12" fillId="15" borderId="1" xfId="0" applyFont="1" applyFill="1" applyBorder="1" applyAlignment="1">
      <alignment horizontal="center" vertical="center"/>
    </xf>
    <xf numFmtId="0" fontId="12" fillId="0" borderId="1" xfId="0" applyFont="1" applyBorder="1" applyAlignment="1">
      <alignment horizontal="center" vertical="center"/>
    </xf>
    <xf numFmtId="0" fontId="0" fillId="0" borderId="0" xfId="0" applyAlignment="1">
      <alignment horizontal="center" vertical="center"/>
    </xf>
    <xf numFmtId="0" fontId="5" fillId="9"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6" fillId="0" borderId="1" xfId="0" applyFont="1" applyBorder="1" applyAlignment="1">
      <alignment horizontal="center" vertical="center" wrapText="1"/>
    </xf>
    <xf numFmtId="0" fontId="12" fillId="0" borderId="5" xfId="0" applyFont="1" applyBorder="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wrapText="1"/>
    </xf>
    <xf numFmtId="0" fontId="13" fillId="7" borderId="14" xfId="0" applyFont="1" applyFill="1" applyBorder="1" applyAlignment="1">
      <alignment horizontal="center" vertical="center"/>
    </xf>
    <xf numFmtId="0" fontId="0" fillId="0" borderId="0" xfId="0" applyAlignment="1">
      <alignment wrapText="1"/>
    </xf>
    <xf numFmtId="0" fontId="0" fillId="10" borderId="1" xfId="0" applyFill="1" applyBorder="1" applyAlignment="1">
      <alignment wrapText="1"/>
    </xf>
    <xf numFmtId="0" fontId="12" fillId="8" borderId="7"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4" fillId="4" borderId="1" xfId="0" applyFont="1" applyFill="1" applyBorder="1" applyAlignment="1">
      <alignment wrapText="1"/>
    </xf>
    <xf numFmtId="0" fontId="12" fillId="15" borderId="1" xfId="0" applyFont="1" applyFill="1" applyBorder="1" applyAlignment="1">
      <alignment wrapText="1"/>
    </xf>
    <xf numFmtId="0" fontId="12" fillId="8" borderId="1" xfId="0" applyFont="1" applyFill="1" applyBorder="1" applyAlignment="1">
      <alignment wrapText="1"/>
    </xf>
    <xf numFmtId="0" fontId="4" fillId="4" borderId="0" xfId="0" applyFont="1" applyFill="1" applyBorder="1" applyAlignment="1">
      <alignment wrapText="1"/>
    </xf>
    <xf numFmtId="0" fontId="22" fillId="6" borderId="1" xfId="0" applyFont="1" applyFill="1" applyBorder="1" applyAlignment="1">
      <alignment horizontal="center" vertical="center" wrapText="1"/>
    </xf>
    <xf numFmtId="0" fontId="14" fillId="0" borderId="0" xfId="0" applyFont="1" applyFill="1"/>
    <xf numFmtId="0" fontId="21" fillId="0" borderId="0" xfId="0" applyFont="1" applyBorder="1" applyAlignment="1">
      <alignment horizontal="left" vertical="center" wrapText="1"/>
    </xf>
    <xf numFmtId="0" fontId="0" fillId="0" borderId="4" xfId="0" applyFill="1" applyBorder="1" applyAlignment="1">
      <alignment vertical="center"/>
    </xf>
    <xf numFmtId="0" fontId="3" fillId="15" borderId="2" xfId="0" applyFont="1" applyFill="1" applyBorder="1"/>
    <xf numFmtId="0" fontId="26" fillId="15" borderId="2" xfId="0" applyFont="1" applyFill="1" applyBorder="1" applyAlignment="1">
      <alignment horizontal="justify" vertical="center"/>
    </xf>
    <xf numFmtId="0" fontId="6" fillId="0" borderId="5" xfId="0" applyFont="1" applyFill="1" applyBorder="1" applyAlignment="1">
      <alignment vertical="center" wrapText="1"/>
    </xf>
    <xf numFmtId="0" fontId="0" fillId="0" borderId="7" xfId="0" applyBorder="1" applyAlignment="1">
      <alignment vertical="center" wrapText="1"/>
    </xf>
    <xf numFmtId="0" fontId="3" fillId="0" borderId="0" xfId="0" applyFont="1" applyFill="1"/>
    <xf numFmtId="0" fontId="3" fillId="0" borderId="3" xfId="0" applyFont="1" applyBorder="1" applyAlignment="1">
      <alignment vertical="top" wrapText="1"/>
    </xf>
    <xf numFmtId="0" fontId="27" fillId="0" borderId="1" xfId="0" applyFont="1" applyFill="1" applyBorder="1" applyAlignment="1">
      <alignment horizontal="left" vertical="center" wrapText="1"/>
    </xf>
    <xf numFmtId="0" fontId="0" fillId="0" borderId="1" xfId="0" applyFill="1" applyBorder="1" applyAlignment="1">
      <alignment horizontal="center" vertical="center"/>
    </xf>
    <xf numFmtId="0" fontId="15" fillId="0" borderId="1" xfId="0" applyFont="1" applyFill="1" applyBorder="1" applyAlignment="1">
      <alignment horizontal="center" vertical="center" wrapText="1"/>
    </xf>
    <xf numFmtId="0" fontId="0" fillId="0" borderId="14" xfId="0" applyFill="1" applyBorder="1" applyAlignment="1">
      <alignment horizontal="center" vertical="center"/>
    </xf>
    <xf numFmtId="0" fontId="28" fillId="0" borderId="0" xfId="0" applyFont="1" applyAlignment="1">
      <alignment horizontal="left" vertical="center" wrapText="1"/>
    </xf>
    <xf numFmtId="0" fontId="0" fillId="0" borderId="0" xfId="0" applyFill="1" applyBorder="1" applyAlignment="1">
      <alignment horizontal="center" vertical="center"/>
    </xf>
    <xf numFmtId="0" fontId="12" fillId="7" borderId="1" xfId="0" applyFont="1" applyFill="1" applyBorder="1" applyAlignment="1">
      <alignment horizontal="left" vertical="top" wrapText="1"/>
    </xf>
    <xf numFmtId="0" fontId="12" fillId="0" borderId="3" xfId="0" applyFont="1" applyBorder="1" applyAlignment="1">
      <alignment vertical="center" wrapText="1"/>
    </xf>
    <xf numFmtId="0" fontId="12" fillId="8" borderId="3" xfId="0" applyFont="1" applyFill="1" applyBorder="1" applyAlignment="1">
      <alignment vertical="center" wrapText="1"/>
    </xf>
    <xf numFmtId="0" fontId="12" fillId="8" borderId="3" xfId="0" applyFont="1" applyFill="1" applyBorder="1" applyAlignment="1">
      <alignment vertical="center"/>
    </xf>
    <xf numFmtId="0" fontId="0" fillId="0" borderId="1" xfId="0" applyBorder="1" applyAlignment="1">
      <alignment vertical="center" wrapText="1"/>
    </xf>
    <xf numFmtId="0" fontId="0" fillId="7" borderId="1" xfId="0" applyFill="1" applyBorder="1" applyAlignment="1">
      <alignment vertical="top" wrapText="1"/>
    </xf>
    <xf numFmtId="0" fontId="12" fillId="0" borderId="10" xfId="0" applyFont="1" applyBorder="1" applyAlignment="1">
      <alignment vertical="center" wrapText="1"/>
    </xf>
    <xf numFmtId="0" fontId="12" fillId="7" borderId="7" xfId="0" applyFont="1" applyFill="1" applyBorder="1" applyAlignment="1">
      <alignment horizontal="left" vertical="top"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0" fillId="5" borderId="7" xfId="0" applyFill="1" applyBorder="1" applyAlignment="1">
      <alignment horizontal="center" vertical="center"/>
    </xf>
    <xf numFmtId="0" fontId="9" fillId="7" borderId="16" xfId="0" applyFont="1" applyFill="1" applyBorder="1"/>
    <xf numFmtId="0" fontId="2" fillId="16" borderId="13" xfId="0" applyFont="1" applyFill="1" applyBorder="1" applyAlignment="1">
      <alignment horizontal="left"/>
    </xf>
    <xf numFmtId="0" fontId="2" fillId="16" borderId="14" xfId="0" applyFont="1" applyFill="1" applyBorder="1" applyAlignment="1">
      <alignment horizontal="left"/>
    </xf>
    <xf numFmtId="0" fontId="2" fillId="16" borderId="2" xfId="0" applyFont="1" applyFill="1" applyBorder="1" applyAlignment="1">
      <alignment horizontal="left"/>
    </xf>
    <xf numFmtId="0" fontId="0" fillId="5" borderId="11" xfId="0" applyFill="1" applyBorder="1" applyAlignment="1">
      <alignment horizontal="left" vertical="top"/>
    </xf>
    <xf numFmtId="0" fontId="0" fillId="5" borderId="15" xfId="0" applyFill="1" applyBorder="1" applyAlignment="1">
      <alignment horizontal="left" vertical="top"/>
    </xf>
    <xf numFmtId="0" fontId="0" fillId="5" borderId="12" xfId="0" applyFill="1" applyBorder="1" applyAlignment="1">
      <alignment horizontal="left" vertical="top"/>
    </xf>
    <xf numFmtId="0" fontId="0" fillId="5" borderId="8" xfId="0" applyFill="1" applyBorder="1" applyAlignment="1">
      <alignment horizontal="left" vertical="top"/>
    </xf>
    <xf numFmtId="0" fontId="0" fillId="5" borderId="0" xfId="0" applyFill="1" applyBorder="1" applyAlignment="1">
      <alignment horizontal="left" vertical="top"/>
    </xf>
    <xf numFmtId="0" fontId="0" fillId="5" borderId="6" xfId="0" applyFill="1" applyBorder="1" applyAlignment="1">
      <alignment horizontal="left" vertical="top"/>
    </xf>
    <xf numFmtId="0" fontId="0" fillId="5" borderId="9" xfId="0" applyFill="1" applyBorder="1" applyAlignment="1">
      <alignment horizontal="left" vertical="top"/>
    </xf>
    <xf numFmtId="0" fontId="0" fillId="5" borderId="10" xfId="0" applyFill="1" applyBorder="1" applyAlignment="1">
      <alignment horizontal="left" vertical="top"/>
    </xf>
    <xf numFmtId="0" fontId="0" fillId="5" borderId="5" xfId="0" applyFill="1" applyBorder="1" applyAlignment="1">
      <alignment horizontal="left" vertical="top"/>
    </xf>
    <xf numFmtId="0" fontId="0" fillId="0" borderId="11" xfId="0" applyBorder="1" applyAlignment="1">
      <alignment horizontal="right" vertical="center"/>
    </xf>
    <xf numFmtId="0" fontId="0" fillId="0" borderId="15" xfId="0" applyBorder="1" applyAlignment="1">
      <alignment horizontal="right" vertical="center"/>
    </xf>
    <xf numFmtId="0" fontId="0" fillId="0" borderId="12" xfId="0"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5" xfId="0" applyBorder="1" applyAlignment="1">
      <alignment horizontal="right" vertical="center"/>
    </xf>
    <xf numFmtId="0" fontId="0" fillId="14" borderId="11" xfId="0" applyFill="1" applyBorder="1" applyAlignment="1">
      <alignment horizontal="left" vertical="center"/>
    </xf>
    <xf numFmtId="0" fontId="0" fillId="14" borderId="15" xfId="0" applyFill="1" applyBorder="1" applyAlignment="1">
      <alignment horizontal="left" vertical="center"/>
    </xf>
    <xf numFmtId="0" fontId="0" fillId="14" borderId="12" xfId="0" applyFill="1" applyBorder="1" applyAlignment="1">
      <alignment horizontal="left" vertical="center"/>
    </xf>
    <xf numFmtId="0" fontId="0" fillId="14" borderId="9" xfId="0" applyFill="1" applyBorder="1" applyAlignment="1">
      <alignment horizontal="left" vertical="center"/>
    </xf>
    <xf numFmtId="0" fontId="0" fillId="14" borderId="10" xfId="0" applyFill="1" applyBorder="1" applyAlignment="1">
      <alignment horizontal="left" vertical="center"/>
    </xf>
    <xf numFmtId="0" fontId="0" fillId="14" borderId="5" xfId="0" applyFill="1" applyBorder="1" applyAlignment="1">
      <alignment horizontal="left" vertical="center"/>
    </xf>
    <xf numFmtId="0" fontId="2" fillId="16" borderId="13" xfId="0" applyFont="1" applyFill="1" applyBorder="1" applyAlignment="1">
      <alignment horizontal="left" vertical="top"/>
    </xf>
    <xf numFmtId="0" fontId="2" fillId="16" borderId="14" xfId="0" applyFont="1" applyFill="1" applyBorder="1" applyAlignment="1">
      <alignment horizontal="left" vertical="top"/>
    </xf>
    <xf numFmtId="0" fontId="2" fillId="16" borderId="2" xfId="0" applyFont="1" applyFill="1" applyBorder="1" applyAlignment="1">
      <alignment horizontal="left" vertical="top"/>
    </xf>
    <xf numFmtId="0" fontId="0" fillId="0" borderId="11" xfId="0" applyBorder="1" applyAlignment="1">
      <alignment horizontal="right" vertical="center" wrapText="1"/>
    </xf>
    <xf numFmtId="0" fontId="0" fillId="0" borderId="15" xfId="0" applyBorder="1" applyAlignment="1">
      <alignment horizontal="right" vertical="center" wrapText="1"/>
    </xf>
    <xf numFmtId="0" fontId="0" fillId="0" borderId="12" xfId="0" applyBorder="1" applyAlignment="1">
      <alignment horizontal="right" vertical="center" wrapText="1"/>
    </xf>
    <xf numFmtId="0" fontId="0" fillId="0" borderId="9" xfId="0" applyBorder="1" applyAlignment="1">
      <alignment horizontal="right" vertical="center" wrapText="1"/>
    </xf>
    <xf numFmtId="0" fontId="0" fillId="0" borderId="10" xfId="0" applyBorder="1" applyAlignment="1">
      <alignment horizontal="right" vertical="center" wrapText="1"/>
    </xf>
    <xf numFmtId="0" fontId="0" fillId="0" borderId="5" xfId="0" applyBorder="1" applyAlignment="1">
      <alignment horizontal="right" vertical="center" wrapText="1"/>
    </xf>
    <xf numFmtId="0" fontId="0" fillId="5" borderId="11" xfId="0" applyFill="1" applyBorder="1" applyAlignment="1">
      <alignment horizontal="left" vertical="center"/>
    </xf>
    <xf numFmtId="0" fontId="0" fillId="5" borderId="15" xfId="0" applyFill="1" applyBorder="1" applyAlignment="1">
      <alignment horizontal="left" vertical="center"/>
    </xf>
    <xf numFmtId="0" fontId="0" fillId="5" borderId="12" xfId="0" applyFill="1" applyBorder="1" applyAlignment="1">
      <alignment horizontal="left" vertical="center"/>
    </xf>
    <xf numFmtId="0" fontId="0" fillId="5" borderId="9" xfId="0" applyFill="1" applyBorder="1" applyAlignment="1">
      <alignment horizontal="left" vertical="center"/>
    </xf>
    <xf numFmtId="0" fontId="0" fillId="5" borderId="10" xfId="0" applyFill="1" applyBorder="1" applyAlignment="1">
      <alignment horizontal="left" vertical="center"/>
    </xf>
    <xf numFmtId="0" fontId="0" fillId="5" borderId="5" xfId="0" applyFill="1" applyBorder="1" applyAlignment="1">
      <alignment horizontal="left" vertical="center"/>
    </xf>
    <xf numFmtId="0" fontId="22" fillId="6" borderId="13" xfId="0" applyFont="1" applyFill="1" applyBorder="1" applyAlignment="1">
      <alignment horizontal="left" vertical="center" wrapText="1"/>
    </xf>
    <xf numFmtId="0" fontId="22" fillId="6" borderId="14"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1" fillId="0" borderId="8"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8" xfId="0" applyFont="1" applyBorder="1" applyAlignment="1">
      <alignment horizontal="left" vertical="center"/>
    </xf>
    <xf numFmtId="0" fontId="21" fillId="0" borderId="0" xfId="0" applyFont="1" applyBorder="1" applyAlignment="1">
      <alignment horizontal="left" vertical="center"/>
    </xf>
    <xf numFmtId="0" fontId="21" fillId="0" borderId="6" xfId="0" applyFont="1" applyBorder="1" applyAlignment="1">
      <alignment horizontal="left" vertical="center"/>
    </xf>
    <xf numFmtId="0" fontId="22" fillId="0" borderId="9" xfId="0" applyFont="1" applyBorder="1" applyAlignment="1">
      <alignment horizontal="left" vertical="center"/>
    </xf>
    <xf numFmtId="0" fontId="22" fillId="0" borderId="10" xfId="0" applyFont="1" applyBorder="1" applyAlignment="1">
      <alignment horizontal="left" vertical="center"/>
    </xf>
    <xf numFmtId="0" fontId="22" fillId="0" borderId="5" xfId="0" applyFont="1" applyBorder="1" applyAlignment="1">
      <alignment horizontal="left" vertical="center"/>
    </xf>
    <xf numFmtId="0" fontId="23" fillId="0" borderId="11" xfId="0" applyFont="1" applyBorder="1" applyAlignment="1">
      <alignment horizontal="left" vertical="top" wrapText="1"/>
    </xf>
    <xf numFmtId="0" fontId="23" fillId="0" borderId="15" xfId="0" applyFont="1" applyBorder="1" applyAlignment="1">
      <alignment horizontal="left" vertical="top" wrapText="1"/>
    </xf>
    <xf numFmtId="0" fontId="23" fillId="0" borderId="12" xfId="0" applyFont="1" applyBorder="1" applyAlignment="1">
      <alignment horizontal="left" vertical="top" wrapText="1"/>
    </xf>
    <xf numFmtId="0" fontId="23" fillId="0" borderId="8" xfId="0" applyFont="1" applyBorder="1" applyAlignment="1">
      <alignment horizontal="left" vertical="top" wrapText="1"/>
    </xf>
    <xf numFmtId="0" fontId="23" fillId="0" borderId="0" xfId="0" applyFont="1" applyBorder="1" applyAlignment="1">
      <alignment horizontal="left" vertical="top" wrapText="1"/>
    </xf>
    <xf numFmtId="0" fontId="23" fillId="0" borderId="6" xfId="0" applyFont="1" applyBorder="1" applyAlignment="1">
      <alignment horizontal="left" vertical="top" wrapText="1"/>
    </xf>
    <xf numFmtId="0" fontId="21" fillId="0" borderId="11"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12"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6" xfId="0" applyFont="1" applyFill="1" applyBorder="1" applyAlignment="1">
      <alignment horizontal="left" vertical="top" wrapText="1"/>
    </xf>
    <xf numFmtId="0" fontId="21" fillId="0" borderId="8"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5" fillId="0" borderId="8" xfId="0" applyFont="1" applyFill="1" applyBorder="1" applyAlignment="1">
      <alignment horizontal="left" vertical="center"/>
    </xf>
    <xf numFmtId="0" fontId="25" fillId="0" borderId="0" xfId="0" applyFont="1" applyFill="1" applyBorder="1" applyAlignment="1">
      <alignment horizontal="left" vertical="center"/>
    </xf>
    <xf numFmtId="0" fontId="25" fillId="0" borderId="6" xfId="0" applyFont="1" applyFill="1" applyBorder="1" applyAlignment="1">
      <alignment horizontal="left"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0" fillId="0" borderId="4" xfId="0" applyBorder="1" applyAlignment="1">
      <alignment horizontal="center"/>
    </xf>
    <xf numFmtId="0" fontId="0" fillId="0" borderId="3" xfId="0" applyBorder="1" applyAlignment="1">
      <alignment horizontal="center"/>
    </xf>
    <xf numFmtId="0" fontId="3" fillId="0" borderId="8" xfId="0" applyFont="1" applyBorder="1" applyAlignment="1">
      <alignment horizontal="center" vertical="center" wrapText="1"/>
    </xf>
    <xf numFmtId="0" fontId="13" fillId="0" borderId="4" xfId="0" applyFont="1" applyFill="1" applyBorder="1" applyAlignment="1">
      <alignment horizontal="center" vertical="center" wrapText="1"/>
    </xf>
    <xf numFmtId="0" fontId="0" fillId="7" borderId="12" xfId="0" applyFill="1" applyBorder="1" applyAlignment="1">
      <alignment vertical="center" wrapText="1"/>
    </xf>
    <xf numFmtId="0" fontId="0" fillId="0" borderId="1" xfId="0" applyFill="1" applyBorder="1" applyAlignment="1">
      <alignment horizontal="left" vertical="top" wrapText="1"/>
    </xf>
    <xf numFmtId="0" fontId="0" fillId="9" borderId="1" xfId="0" applyFill="1" applyBorder="1" applyAlignment="1">
      <alignment horizontal="center" vertical="center"/>
    </xf>
    <xf numFmtId="0" fontId="12" fillId="7" borderId="12" xfId="0" applyFont="1" applyFill="1" applyBorder="1" applyAlignment="1">
      <alignment vertical="center" wrapText="1"/>
    </xf>
    <xf numFmtId="0" fontId="12" fillId="7" borderId="7" xfId="0" applyFont="1" applyFill="1" applyBorder="1" applyAlignment="1">
      <alignment vertical="center" wrapText="1"/>
    </xf>
    <xf numFmtId="0" fontId="0" fillId="5" borderId="1" xfId="0" applyFill="1" applyBorder="1" applyAlignment="1">
      <alignment horizontal="center" vertical="center"/>
    </xf>
    <xf numFmtId="0" fontId="0" fillId="5" borderId="11" xfId="0" applyFont="1" applyFill="1" applyBorder="1"/>
    <xf numFmtId="0" fontId="0" fillId="5" borderId="12" xfId="0" applyFill="1" applyBorder="1"/>
    <xf numFmtId="0" fontId="0" fillId="5" borderId="9" xfId="0" applyFill="1" applyBorder="1"/>
    <xf numFmtId="0" fontId="0" fillId="5" borderId="5" xfId="0" applyFill="1" applyBorder="1"/>
  </cellXfs>
  <cellStyles count="2">
    <cellStyle name="Normal" xfId="0" builtinId="0"/>
    <cellStyle name="Percent" xfId="1" builtinId="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CC66FF"/>
      <color rgb="FFCCFFCC"/>
      <color rgb="FF7BEEFD"/>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0</xdr:row>
      <xdr:rowOff>47625</xdr:rowOff>
    </xdr:from>
    <xdr:to>
      <xdr:col>2</xdr:col>
      <xdr:colOff>2276475</xdr:colOff>
      <xdr:row>3</xdr:row>
      <xdr:rowOff>134620</xdr:rowOff>
    </xdr:to>
    <xdr:pic>
      <xdr:nvPicPr>
        <xdr:cNvPr id="2" name="Picture 1">
          <a:extLst>
            <a:ext uri="{FF2B5EF4-FFF2-40B4-BE49-F238E27FC236}">
              <a16:creationId xmlns:a16="http://schemas.microsoft.com/office/drawing/2014/main" id="{97A0DE83-C909-42C7-A44B-F8766D5947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44450"/>
          <a:ext cx="2619375" cy="629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0</xdr:row>
      <xdr:rowOff>44450</xdr:rowOff>
    </xdr:from>
    <xdr:to>
      <xdr:col>5</xdr:col>
      <xdr:colOff>592137</xdr:colOff>
      <xdr:row>3</xdr:row>
      <xdr:rowOff>131445</xdr:rowOff>
    </xdr:to>
    <xdr:pic>
      <xdr:nvPicPr>
        <xdr:cNvPr id="2" name="Picture 1" descr="Washington State Department of Enterprise Services (DES) Logo">
          <a:extLst>
            <a:ext uri="{FF2B5EF4-FFF2-40B4-BE49-F238E27FC236}">
              <a16:creationId xmlns:a16="http://schemas.microsoft.com/office/drawing/2014/main" id="{94FF450A-77B4-469E-B928-3BCF70A60E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44450"/>
          <a:ext cx="2616200" cy="629920"/>
        </a:xfrm>
        <a:prstGeom prst="rect">
          <a:avLst/>
        </a:prstGeom>
      </xdr:spPr>
    </xdr:pic>
    <xdr:clientData/>
  </xdr:twoCellAnchor>
  <xdr:twoCellAnchor>
    <xdr:from>
      <xdr:col>1</xdr:col>
      <xdr:colOff>8031</xdr:colOff>
      <xdr:row>12</xdr:row>
      <xdr:rowOff>25587</xdr:rowOff>
    </xdr:from>
    <xdr:to>
      <xdr:col>17</xdr:col>
      <xdr:colOff>1295400</xdr:colOff>
      <xdr:row>47</xdr:row>
      <xdr:rowOff>107202</xdr:rowOff>
    </xdr:to>
    <xdr:sp macro="" textlink="">
      <xdr:nvSpPr>
        <xdr:cNvPr id="3" name="TextBox 2">
          <a:extLst>
            <a:ext uri="{FF2B5EF4-FFF2-40B4-BE49-F238E27FC236}">
              <a16:creationId xmlns:a16="http://schemas.microsoft.com/office/drawing/2014/main" id="{56A1BEA0-22CC-1BC6-7C26-FCF872E536DC}"/>
            </a:ext>
          </a:extLst>
        </xdr:cNvPr>
        <xdr:cNvSpPr txBox="1"/>
      </xdr:nvSpPr>
      <xdr:spPr>
        <a:xfrm>
          <a:off x="189006" y="2406837"/>
          <a:ext cx="10936194" cy="641574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Scoring Methodology</a:t>
          </a:r>
          <a:endParaRPr lang="en-US" sz="2000">
            <a:solidFill>
              <a:schemeClr val="dk1"/>
            </a:solidFill>
            <a:effectLst/>
            <a:latin typeface="+mn-lt"/>
            <a:ea typeface="+mn-ea"/>
            <a:cs typeface="+mn-cs"/>
          </a:endParaRPr>
        </a:p>
        <a:p>
          <a:r>
            <a:rPr lang="en-US" sz="1200" b="1">
              <a:solidFill>
                <a:schemeClr val="dk1"/>
              </a:solidFill>
              <a:effectLst/>
              <a:latin typeface="+mn-lt"/>
              <a:ea typeface="+mn-ea"/>
              <a:cs typeface="+mn-cs"/>
            </a:rPr>
            <a:t>Step 1: Determine contracts for review.</a:t>
          </a:r>
          <a:endParaRPr lang="en-US" sz="1200">
            <a:solidFill>
              <a:schemeClr val="dk1"/>
            </a:solidFill>
            <a:effectLst/>
            <a:latin typeface="+mn-lt"/>
            <a:ea typeface="+mn-ea"/>
            <a:cs typeface="+mn-cs"/>
          </a:endParaRPr>
        </a:p>
        <a:p>
          <a:pPr lvl="0"/>
          <a:r>
            <a:rPr lang="en-US" sz="1200">
              <a:solidFill>
                <a:schemeClr val="dk1"/>
              </a:solidFill>
              <a:effectLst/>
              <a:latin typeface="+mn-lt"/>
              <a:ea typeface="+mn-ea"/>
              <a:cs typeface="+mn-cs"/>
            </a:rPr>
            <a:t>Using the annual contract report</a:t>
          </a:r>
        </a:p>
        <a:p>
          <a:pPr lvl="0"/>
          <a:r>
            <a:rPr lang="en-US" sz="1200">
              <a:solidFill>
                <a:schemeClr val="dk1"/>
              </a:solidFill>
              <a:effectLst/>
              <a:latin typeface="+mn-lt"/>
              <a:ea typeface="+mn-ea"/>
              <a:cs typeface="+mn-cs"/>
            </a:rPr>
            <a:t>Consider selecting those contracts that were protested, large dollar value contracts, contracts for goods, contracts for services, contracts that may have unbundling opportunities, contracts that have potential for environmental aspects.</a:t>
          </a:r>
        </a:p>
        <a:p>
          <a:r>
            <a:rPr lang="en-US" sz="1200">
              <a:solidFill>
                <a:schemeClr val="dk1"/>
              </a:solidFill>
              <a:effectLst/>
              <a:latin typeface="+mn-lt"/>
              <a:ea typeface="+mn-ea"/>
              <a:cs typeface="+mn-cs"/>
            </a:rPr>
            <a:t> </a:t>
          </a:r>
        </a:p>
        <a:p>
          <a:r>
            <a:rPr lang="en-US" sz="1200" b="1">
              <a:solidFill>
                <a:schemeClr val="dk1"/>
              </a:solidFill>
              <a:effectLst/>
              <a:latin typeface="+mn-lt"/>
              <a:ea typeface="+mn-ea"/>
              <a:cs typeface="+mn-cs"/>
            </a:rPr>
            <a:t>Step 2a: Pull all documents from WEBS for the selected contracts</a:t>
          </a:r>
          <a:endParaRPr lang="en-US" sz="1200">
            <a:solidFill>
              <a:schemeClr val="dk1"/>
            </a:solidFill>
            <a:effectLst/>
            <a:latin typeface="+mn-lt"/>
            <a:ea typeface="+mn-ea"/>
            <a:cs typeface="+mn-cs"/>
          </a:endParaRPr>
        </a:p>
        <a:p>
          <a:pPr lvl="0"/>
          <a:r>
            <a:rPr lang="en-US" sz="1200">
              <a:solidFill>
                <a:schemeClr val="dk1"/>
              </a:solidFill>
              <a:effectLst/>
              <a:latin typeface="+mn-lt"/>
              <a:ea typeface="+mn-ea"/>
              <a:cs typeface="+mn-cs"/>
            </a:rPr>
            <a:t>Save all files within the agency's corresponding risk assessment folder</a:t>
          </a:r>
        </a:p>
        <a:p>
          <a:r>
            <a:rPr lang="en-US" sz="1200">
              <a:solidFill>
                <a:schemeClr val="dk1"/>
              </a:solidFill>
              <a:effectLst/>
              <a:latin typeface="+mn-lt"/>
              <a:ea typeface="+mn-ea"/>
              <a:cs typeface="+mn-cs"/>
            </a:rPr>
            <a:t> </a:t>
          </a:r>
        </a:p>
        <a:p>
          <a:r>
            <a:rPr lang="en-US" sz="1200" b="1">
              <a:solidFill>
                <a:schemeClr val="dk1"/>
              </a:solidFill>
              <a:effectLst/>
              <a:latin typeface="+mn-lt"/>
              <a:ea typeface="+mn-ea"/>
              <a:cs typeface="+mn-cs"/>
            </a:rPr>
            <a:t>Step 2b: Request copies of any additional documents not included in WEBS, including contract file documents (e.g., contract management documents, vendor management documents, closing documents, lessons learned, etc.)</a:t>
          </a:r>
          <a:endParaRPr lang="en-US" sz="1200">
            <a:solidFill>
              <a:schemeClr val="dk1"/>
            </a:solidFill>
            <a:effectLst/>
            <a:latin typeface="+mn-lt"/>
            <a:ea typeface="+mn-ea"/>
            <a:cs typeface="+mn-cs"/>
          </a:endParaRPr>
        </a:p>
        <a:p>
          <a:pPr lvl="0"/>
          <a:r>
            <a:rPr lang="en-US" sz="1200">
              <a:solidFill>
                <a:schemeClr val="dk1"/>
              </a:solidFill>
              <a:effectLst/>
              <a:latin typeface="+mn-lt"/>
              <a:ea typeface="+mn-ea"/>
              <a:cs typeface="+mn-cs"/>
            </a:rPr>
            <a:t>Save all files within the agency's corresponding risk assessment folder</a:t>
          </a:r>
        </a:p>
        <a:p>
          <a:pPr lvl="0"/>
          <a:r>
            <a:rPr lang="en-US" sz="1200">
              <a:solidFill>
                <a:schemeClr val="dk1"/>
              </a:solidFill>
              <a:effectLst/>
              <a:latin typeface="+mn-lt"/>
              <a:ea typeface="+mn-ea"/>
              <a:cs typeface="+mn-cs"/>
            </a:rPr>
            <a:t>Request agency's applicable internal procedures and/or other documentation that shows that the agency has a procedure to ensure policy compliance (e.g., a procedure for creating outreach plans and WA Grown food, if applicable).</a:t>
          </a:r>
        </a:p>
        <a:p>
          <a:r>
            <a:rPr lang="en-US" sz="1200">
              <a:solidFill>
                <a:schemeClr val="dk1"/>
              </a:solidFill>
              <a:effectLst/>
              <a:latin typeface="+mn-lt"/>
              <a:ea typeface="+mn-ea"/>
              <a:cs typeface="+mn-cs"/>
            </a:rPr>
            <a:t> </a:t>
          </a:r>
        </a:p>
        <a:p>
          <a:r>
            <a:rPr lang="en-US" sz="1200" b="1">
              <a:solidFill>
                <a:schemeClr val="dk1"/>
              </a:solidFill>
              <a:effectLst/>
              <a:latin typeface="+mn-lt"/>
              <a:ea typeface="+mn-ea"/>
              <a:cs typeface="+mn-cs"/>
            </a:rPr>
            <a:t>Step 3a: Review contracts (tabs 4-5)</a:t>
          </a:r>
          <a:endParaRPr lang="en-US" sz="1200">
            <a:solidFill>
              <a:schemeClr val="dk1"/>
            </a:solidFill>
            <a:effectLst/>
            <a:latin typeface="+mn-lt"/>
            <a:ea typeface="+mn-ea"/>
            <a:cs typeface="+mn-cs"/>
          </a:endParaRPr>
        </a:p>
        <a:p>
          <a:pPr lvl="0"/>
          <a:r>
            <a:rPr lang="en-US" sz="1200">
              <a:solidFill>
                <a:schemeClr val="dk1"/>
              </a:solidFill>
              <a:effectLst/>
              <a:latin typeface="+mn-lt"/>
              <a:ea typeface="+mn-ea"/>
              <a:cs typeface="+mn-cs"/>
            </a:rPr>
            <a:t>Review each contract and evaluate compliance with the supplier diversity, contract management, EO 18-03, Bonds (tab 1); and environmental policy (tab 2) requirements.</a:t>
          </a:r>
        </a:p>
        <a:p>
          <a:pPr lvl="0"/>
          <a:r>
            <a:rPr lang="en-US" sz="1200">
              <a:solidFill>
                <a:schemeClr val="dk1"/>
              </a:solidFill>
              <a:effectLst/>
              <a:latin typeface="+mn-lt"/>
              <a:ea typeface="+mn-ea"/>
              <a:cs typeface="+mn-cs"/>
            </a:rPr>
            <a:t>For each policy requirement, give a binary score (0 for noncompliant and 1 for compliance) based on whether the contract meets the requirement or not.</a:t>
          </a:r>
        </a:p>
        <a:p>
          <a:pPr lvl="1"/>
          <a:r>
            <a:rPr lang="en-US" sz="1200" b="1">
              <a:solidFill>
                <a:schemeClr val="dk1"/>
              </a:solidFill>
              <a:effectLst/>
              <a:latin typeface="+mn-lt"/>
              <a:ea typeface="+mn-ea"/>
              <a:cs typeface="+mn-cs"/>
            </a:rPr>
            <a:t>Note</a:t>
          </a:r>
          <a:r>
            <a:rPr lang="en-US" sz="1200">
              <a:solidFill>
                <a:schemeClr val="dk1"/>
              </a:solidFill>
              <a:effectLst/>
              <a:latin typeface="+mn-lt"/>
              <a:ea typeface="+mn-ea"/>
              <a:cs typeface="+mn-cs"/>
            </a:rPr>
            <a:t>: A zero score will also be given if the compliance is inconclusive (information not contained within contract file)</a:t>
          </a:r>
        </a:p>
        <a:p>
          <a:pPr lvl="1"/>
          <a:r>
            <a:rPr lang="en-US" sz="1200" b="1">
              <a:solidFill>
                <a:schemeClr val="dk1"/>
              </a:solidFill>
              <a:effectLst/>
              <a:latin typeface="+mn-lt"/>
              <a:ea typeface="+mn-ea"/>
              <a:cs typeface="+mn-cs"/>
            </a:rPr>
            <a:t>Note</a:t>
          </a:r>
          <a:r>
            <a:rPr lang="en-US" sz="1200">
              <a:solidFill>
                <a:schemeClr val="dk1"/>
              </a:solidFill>
              <a:effectLst/>
              <a:latin typeface="+mn-lt"/>
              <a:ea typeface="+mn-ea"/>
              <a:cs typeface="+mn-cs"/>
            </a:rPr>
            <a:t>: if a requirement or policy does not apply, no score will be assigned.</a:t>
          </a:r>
        </a:p>
        <a:p>
          <a:r>
            <a:rPr lang="en-US" sz="1200">
              <a:solidFill>
                <a:schemeClr val="dk1"/>
              </a:solidFill>
              <a:effectLst/>
              <a:latin typeface="+mn-lt"/>
              <a:ea typeface="+mn-ea"/>
              <a:cs typeface="+mn-cs"/>
            </a:rPr>
            <a:t> </a:t>
          </a:r>
        </a:p>
        <a:p>
          <a:r>
            <a:rPr lang="en-US" sz="1200" b="1">
              <a:solidFill>
                <a:schemeClr val="dk1"/>
              </a:solidFill>
              <a:effectLst/>
              <a:latin typeface="+mn-lt"/>
              <a:ea typeface="+mn-ea"/>
              <a:cs typeface="+mn-cs"/>
            </a:rPr>
            <a:t>Step 3b: Review high-level procurement practices (tab 6)</a:t>
          </a:r>
          <a:endParaRPr lang="en-US" sz="1200">
            <a:solidFill>
              <a:schemeClr val="dk1"/>
            </a:solidFill>
            <a:effectLst/>
            <a:latin typeface="+mn-lt"/>
            <a:ea typeface="+mn-ea"/>
            <a:cs typeface="+mn-cs"/>
          </a:endParaRPr>
        </a:p>
        <a:p>
          <a:pPr lvl="0"/>
          <a:r>
            <a:rPr lang="en-US" sz="1200">
              <a:solidFill>
                <a:schemeClr val="dk1"/>
              </a:solidFill>
              <a:effectLst/>
              <a:latin typeface="+mn-lt"/>
              <a:ea typeface="+mn-ea"/>
              <a:cs typeface="+mn-cs"/>
            </a:rPr>
            <a:t>The sixth tab includes the high level assessment for all other policies. Instructions for reviewers are included for each review item.</a:t>
          </a:r>
        </a:p>
        <a:p>
          <a:r>
            <a:rPr lang="en-US" sz="1200">
              <a:solidFill>
                <a:schemeClr val="dk1"/>
              </a:solidFill>
              <a:effectLst/>
              <a:latin typeface="+mn-lt"/>
              <a:ea typeface="+mn-ea"/>
              <a:cs typeface="+mn-cs"/>
            </a:rPr>
            <a:t> </a:t>
          </a:r>
        </a:p>
        <a:p>
          <a:r>
            <a:rPr lang="en-US" sz="1200" b="1">
              <a:solidFill>
                <a:schemeClr val="dk1"/>
              </a:solidFill>
              <a:effectLst/>
              <a:latin typeface="+mn-lt"/>
              <a:ea typeface="+mn-ea"/>
              <a:cs typeface="+mn-cs"/>
            </a:rPr>
            <a:t>Step 4. Determine overall agency compliance scores. (tab 3, AUTO-CALCULATED)</a:t>
          </a:r>
          <a:endParaRPr lang="en-US" sz="1200">
            <a:solidFill>
              <a:schemeClr val="dk1"/>
            </a:solidFill>
            <a:effectLst/>
            <a:latin typeface="+mn-lt"/>
            <a:ea typeface="+mn-ea"/>
            <a:cs typeface="+mn-cs"/>
          </a:endParaRPr>
        </a:p>
        <a:p>
          <a:pPr lvl="0"/>
          <a:r>
            <a:rPr lang="en-US" sz="1200" b="1">
              <a:solidFill>
                <a:schemeClr val="dk1"/>
              </a:solidFill>
              <a:effectLst/>
              <a:latin typeface="+mn-lt"/>
              <a:ea typeface="+mn-ea"/>
              <a:cs typeface="+mn-cs"/>
            </a:rPr>
            <a:t>Note</a:t>
          </a:r>
          <a:r>
            <a:rPr lang="en-US" sz="1200">
              <a:solidFill>
                <a:schemeClr val="dk1"/>
              </a:solidFill>
              <a:effectLst/>
              <a:latin typeface="+mn-lt"/>
              <a:ea typeface="+mn-ea"/>
              <a:cs typeface="+mn-cs"/>
            </a:rPr>
            <a:t>: this auto-calculates, no action required by reviewer.</a:t>
          </a:r>
        </a:p>
        <a:p>
          <a:pPr lvl="0"/>
          <a:r>
            <a:rPr lang="en-US" sz="1200" b="1">
              <a:solidFill>
                <a:schemeClr val="dk1"/>
              </a:solidFill>
              <a:effectLst/>
              <a:latin typeface="+mn-lt"/>
              <a:ea typeface="+mn-ea"/>
              <a:cs typeface="+mn-cs"/>
            </a:rPr>
            <a:t>Note</a:t>
          </a:r>
          <a:r>
            <a:rPr lang="en-US" sz="1200">
              <a:solidFill>
                <a:schemeClr val="dk1"/>
              </a:solidFill>
              <a:effectLst/>
              <a:latin typeface="+mn-lt"/>
              <a:ea typeface="+mn-ea"/>
              <a:cs typeface="+mn-cs"/>
            </a:rPr>
            <a:t>: in addition to the calculated score, DES reviewers will also take into account exceptions which would result in a higher risk rating regardless of the "number of policies in compliance score" (for example: ethics violations; multiple severe infractions on a policy requirement(s), etc.).</a:t>
          </a:r>
        </a:p>
        <a:p>
          <a:pPr lvl="0"/>
          <a:r>
            <a:rPr lang="en-US" sz="1200">
              <a:solidFill>
                <a:schemeClr val="dk1"/>
              </a:solidFill>
              <a:effectLst/>
              <a:latin typeface="+mn-lt"/>
              <a:ea typeface="+mn-ea"/>
              <a:cs typeface="+mn-cs"/>
            </a:rPr>
            <a:t>Review the score and modify it using the exceptions list to determine overall score and risk level (i.e., Low, Medium-Low, Medium-High, or High risk).</a:t>
          </a:r>
        </a:p>
        <a:p>
          <a:r>
            <a:rPr lang="en-US" sz="1200">
              <a:solidFill>
                <a:schemeClr val="dk1"/>
              </a:solidFill>
              <a:effectLst/>
              <a:latin typeface="+mn-lt"/>
              <a:ea typeface="+mn-ea"/>
              <a:cs typeface="+mn-cs"/>
            </a:rPr>
            <a:t> </a:t>
          </a:r>
        </a:p>
        <a:p>
          <a:r>
            <a:rPr lang="en-US" sz="1200" b="1">
              <a:solidFill>
                <a:schemeClr val="dk1"/>
              </a:solidFill>
              <a:effectLst/>
              <a:latin typeface="+mn-lt"/>
              <a:ea typeface="+mn-ea"/>
              <a:cs typeface="+mn-cs"/>
            </a:rPr>
            <a:t>Step 5. Interpretation</a:t>
          </a:r>
          <a:endParaRPr lang="en-US" sz="1200">
            <a:solidFill>
              <a:schemeClr val="dk1"/>
            </a:solidFill>
            <a:effectLst/>
            <a:latin typeface="+mn-lt"/>
            <a:ea typeface="+mn-ea"/>
            <a:cs typeface="+mn-cs"/>
          </a:endParaRPr>
        </a:p>
        <a:p>
          <a:pPr lvl="0"/>
          <a:r>
            <a:rPr lang="en-US" sz="1200">
              <a:solidFill>
                <a:schemeClr val="dk1"/>
              </a:solidFill>
              <a:effectLst/>
              <a:latin typeface="+mn-lt"/>
              <a:ea typeface="+mn-ea"/>
              <a:cs typeface="+mn-cs"/>
            </a:rPr>
            <a:t>Create the delegation of authority letter, to include a summary of the analysis and any applicable conditions.</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47625</xdr:rowOff>
    </xdr:from>
    <xdr:to>
      <xdr:col>6</xdr:col>
      <xdr:colOff>20637</xdr:colOff>
      <xdr:row>3</xdr:row>
      <xdr:rowOff>112395</xdr:rowOff>
    </xdr:to>
    <xdr:pic>
      <xdr:nvPicPr>
        <xdr:cNvPr id="2" name="Picture 1" descr="Washington State Department of Enterprise Services (DES) Logo">
          <a:extLst>
            <a:ext uri="{FF2B5EF4-FFF2-40B4-BE49-F238E27FC236}">
              <a16:creationId xmlns:a16="http://schemas.microsoft.com/office/drawing/2014/main" id="{C757DC42-E310-4D61-8D4E-3697A739A6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47625"/>
          <a:ext cx="2620962" cy="6267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25400</xdr:colOff>
      <xdr:row>0</xdr:row>
      <xdr:rowOff>47625</xdr:rowOff>
    </xdr:from>
    <xdr:to>
      <xdr:col>1</xdr:col>
      <xdr:colOff>2647496</xdr:colOff>
      <xdr:row>3</xdr:row>
      <xdr:rowOff>131899</xdr:rowOff>
    </xdr:to>
    <xdr:pic>
      <xdr:nvPicPr>
        <xdr:cNvPr id="2" name="Picture 1" descr="Washington State Department of Enterprise Services (DES) Logo">
          <a:extLst>
            <a:ext uri="{FF2B5EF4-FFF2-40B4-BE49-F238E27FC236}">
              <a16:creationId xmlns:a16="http://schemas.microsoft.com/office/drawing/2014/main" id="{9CC477AF-1ADA-477A-8881-565AE53C6A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47625"/>
          <a:ext cx="2619375" cy="6299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25400</xdr:colOff>
      <xdr:row>0</xdr:row>
      <xdr:rowOff>47625</xdr:rowOff>
    </xdr:from>
    <xdr:to>
      <xdr:col>2</xdr:col>
      <xdr:colOff>2273980</xdr:colOff>
      <xdr:row>3</xdr:row>
      <xdr:rowOff>134166</xdr:rowOff>
    </xdr:to>
    <xdr:pic>
      <xdr:nvPicPr>
        <xdr:cNvPr id="2" name="Picture 1" descr="Washington State Department of Enterprise Services (DES) Logo">
          <a:extLst>
            <a:ext uri="{FF2B5EF4-FFF2-40B4-BE49-F238E27FC236}">
              <a16:creationId xmlns:a16="http://schemas.microsoft.com/office/drawing/2014/main" id="{87105F36-09BF-417F-88C9-F98D409748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694" y="47625"/>
          <a:ext cx="2619281" cy="6217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25400</xdr:colOff>
      <xdr:row>0</xdr:row>
      <xdr:rowOff>47625</xdr:rowOff>
    </xdr:from>
    <xdr:to>
      <xdr:col>2</xdr:col>
      <xdr:colOff>2273300</xdr:colOff>
      <xdr:row>3</xdr:row>
      <xdr:rowOff>131445</xdr:rowOff>
    </xdr:to>
    <xdr:pic>
      <xdr:nvPicPr>
        <xdr:cNvPr id="2" name="Picture 1" descr="Washington State Department of Enterprise Services (DES) Logo">
          <a:extLst>
            <a:ext uri="{FF2B5EF4-FFF2-40B4-BE49-F238E27FC236}">
              <a16:creationId xmlns:a16="http://schemas.microsoft.com/office/drawing/2014/main" id="{924558EF-C70E-474E-8E1C-CE23C389CC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44450"/>
          <a:ext cx="2616200" cy="629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25400</xdr:colOff>
      <xdr:row>0</xdr:row>
      <xdr:rowOff>47625</xdr:rowOff>
    </xdr:from>
    <xdr:to>
      <xdr:col>2</xdr:col>
      <xdr:colOff>2276475</xdr:colOff>
      <xdr:row>3</xdr:row>
      <xdr:rowOff>131445</xdr:rowOff>
    </xdr:to>
    <xdr:pic>
      <xdr:nvPicPr>
        <xdr:cNvPr id="2" name="Picture 1" descr="Washington State Department of Enterprise Services (DES) Logo">
          <a:extLst>
            <a:ext uri="{FF2B5EF4-FFF2-40B4-BE49-F238E27FC236}">
              <a16:creationId xmlns:a16="http://schemas.microsoft.com/office/drawing/2014/main" id="{B47DD440-86E9-469B-B23F-9BC34819F5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44450"/>
          <a:ext cx="2619375" cy="629920"/>
        </a:xfrm>
        <a:prstGeom prst="rect">
          <a:avLst/>
        </a:prstGeom>
      </xdr:spPr>
    </xdr:pic>
    <xdr:clientData/>
  </xdr:twoCellAnchor>
</xdr:wsDr>
</file>

<file path=xl/theme/theme1.xml><?xml version="1.0" encoding="utf-8"?>
<a:theme xmlns:a="http://schemas.openxmlformats.org/drawingml/2006/main" name="Office Theme">
  <a:themeElements>
    <a:clrScheme name="DES Standard">
      <a:dk1>
        <a:sysClr val="windowText" lastClr="000000"/>
      </a:dk1>
      <a:lt1>
        <a:sysClr val="window" lastClr="FFFFFF"/>
      </a:lt1>
      <a:dk2>
        <a:srgbClr val="1F497D"/>
      </a:dk2>
      <a:lt2>
        <a:srgbClr val="FFFFFF"/>
      </a:lt2>
      <a:accent1>
        <a:srgbClr val="1B355E"/>
      </a:accent1>
      <a:accent2>
        <a:srgbClr val="1B95BA"/>
      </a:accent2>
      <a:accent3>
        <a:srgbClr val="E5E4E4"/>
      </a:accent3>
      <a:accent4>
        <a:srgbClr val="FBD05E"/>
      </a:accent4>
      <a:accent5>
        <a:srgbClr val="E96057"/>
      </a:accent5>
      <a:accent6>
        <a:srgbClr val="000000"/>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DE01-E3BF-4C50-8546-99F486FC6779}">
  <sheetPr>
    <tabColor rgb="FF7030A0"/>
  </sheetPr>
  <dimension ref="B2:I49"/>
  <sheetViews>
    <sheetView topLeftCell="A20" workbookViewId="0">
      <selection activeCell="C21" sqref="C21"/>
    </sheetView>
  </sheetViews>
  <sheetFormatPr defaultRowHeight="14.5" x14ac:dyDescent="0.35"/>
  <cols>
    <col min="1" max="1" width="2.54296875" customWidth="1"/>
    <col min="2" max="2" width="5.26953125" customWidth="1"/>
    <col min="3" max="3" width="37.1796875" customWidth="1"/>
    <col min="4" max="4" width="43.54296875" bestFit="1" customWidth="1"/>
    <col min="5" max="5" width="15.26953125" bestFit="1" customWidth="1"/>
    <col min="6" max="6" width="35.7265625" customWidth="1"/>
    <col min="7" max="7" width="18.1796875" customWidth="1"/>
    <col min="8" max="8" width="18" customWidth="1"/>
    <col min="9" max="9" width="36.1796875" customWidth="1"/>
  </cols>
  <sheetData>
    <row r="2" spans="2:9" x14ac:dyDescent="0.35">
      <c r="D2" s="41" t="s">
        <v>30</v>
      </c>
    </row>
    <row r="3" spans="2:9" x14ac:dyDescent="0.35">
      <c r="D3" s="53" t="s">
        <v>29</v>
      </c>
    </row>
    <row r="4" spans="2:9" x14ac:dyDescent="0.35">
      <c r="D4" t="s">
        <v>28</v>
      </c>
    </row>
    <row r="6" spans="2:9" ht="19" thickBot="1" x14ac:dyDescent="0.5">
      <c r="B6" s="257" t="s">
        <v>37</v>
      </c>
      <c r="C6" s="257"/>
      <c r="D6" s="257"/>
    </row>
    <row r="7" spans="2:9" ht="73" thickBot="1" x14ac:dyDescent="0.4">
      <c r="C7" s="74" t="s">
        <v>38</v>
      </c>
      <c r="D7" s="74" t="s">
        <v>39</v>
      </c>
      <c r="E7" s="59" t="s">
        <v>20</v>
      </c>
      <c r="F7" s="75" t="s">
        <v>40</v>
      </c>
      <c r="G7" s="58" t="s">
        <v>41</v>
      </c>
      <c r="H7" s="76" t="s">
        <v>42</v>
      </c>
      <c r="I7" s="59" t="s">
        <v>43</v>
      </c>
    </row>
    <row r="8" spans="2:9" ht="87.5" thickBot="1" x14ac:dyDescent="0.4">
      <c r="C8" s="77" t="s">
        <v>44</v>
      </c>
      <c r="D8" s="78" t="s">
        <v>45</v>
      </c>
      <c r="E8" s="79" t="s">
        <v>4</v>
      </c>
      <c r="F8" s="60"/>
      <c r="G8" s="80" t="s">
        <v>46</v>
      </c>
      <c r="H8" s="80" t="s">
        <v>47</v>
      </c>
      <c r="I8" s="80" t="s">
        <v>48</v>
      </c>
    </row>
    <row r="9" spans="2:9" ht="58.5" thickBot="1" x14ac:dyDescent="0.4">
      <c r="C9" s="81"/>
      <c r="D9" s="82" t="s">
        <v>49</v>
      </c>
      <c r="E9" s="79" t="s">
        <v>5</v>
      </c>
      <c r="F9" s="60"/>
      <c r="G9" s="83" t="s">
        <v>50</v>
      </c>
      <c r="H9" s="83" t="s">
        <v>51</v>
      </c>
      <c r="I9" s="83" t="s">
        <v>52</v>
      </c>
    </row>
    <row r="10" spans="2:9" ht="261.5" thickBot="1" x14ac:dyDescent="0.4">
      <c r="C10" s="84"/>
      <c r="D10" s="83" t="s">
        <v>53</v>
      </c>
      <c r="E10" s="79" t="s">
        <v>4</v>
      </c>
      <c r="F10" s="60"/>
      <c r="G10" s="85" t="s">
        <v>54</v>
      </c>
      <c r="H10" s="83" t="s">
        <v>55</v>
      </c>
      <c r="I10" s="83" t="s">
        <v>56</v>
      </c>
    </row>
    <row r="11" spans="2:9" s="12" customFormat="1" ht="15" thickBot="1" x14ac:dyDescent="0.4">
      <c r="B11" s="8" t="s">
        <v>1</v>
      </c>
      <c r="C11" s="86"/>
      <c r="D11" s="6"/>
      <c r="E11" s="87"/>
      <c r="F11" s="96"/>
      <c r="G11" s="96"/>
      <c r="H11" s="97"/>
      <c r="I11" s="97"/>
    </row>
    <row r="12" spans="2:9" ht="87.5" thickBot="1" x14ac:dyDescent="0.4">
      <c r="C12" s="88" t="s">
        <v>57</v>
      </c>
      <c r="D12" s="89" t="s">
        <v>58</v>
      </c>
      <c r="E12" s="90" t="s">
        <v>4</v>
      </c>
      <c r="F12" s="60"/>
      <c r="G12" s="83" t="s">
        <v>59</v>
      </c>
      <c r="H12" s="83" t="s">
        <v>60</v>
      </c>
      <c r="I12" s="83" t="s">
        <v>61</v>
      </c>
    </row>
    <row r="13" spans="2:9" s="12" customFormat="1" ht="15" thickBot="1" x14ac:dyDescent="0.4">
      <c r="B13" s="8" t="s">
        <v>1</v>
      </c>
      <c r="C13" s="11"/>
      <c r="D13" s="91"/>
      <c r="E13" s="92"/>
      <c r="F13" s="96"/>
      <c r="G13" s="96"/>
      <c r="H13" s="96"/>
      <c r="I13" s="97"/>
    </row>
    <row r="14" spans="2:9" ht="87.5" thickBot="1" x14ac:dyDescent="0.4">
      <c r="C14" s="93" t="s">
        <v>62</v>
      </c>
      <c r="D14" s="94" t="s">
        <v>63</v>
      </c>
      <c r="E14" s="90" t="s">
        <v>4</v>
      </c>
      <c r="F14" s="60"/>
      <c r="G14" s="83" t="s">
        <v>64</v>
      </c>
      <c r="H14" s="83" t="s">
        <v>65</v>
      </c>
      <c r="I14" s="83" t="s">
        <v>66</v>
      </c>
    </row>
    <row r="15" spans="2:9" s="12" customFormat="1" ht="15" thickBot="1" x14ac:dyDescent="0.4">
      <c r="B15" s="8" t="s">
        <v>1</v>
      </c>
      <c r="C15" s="11"/>
      <c r="D15" s="91"/>
      <c r="E15" s="92"/>
      <c r="F15" s="96"/>
      <c r="G15" s="96"/>
      <c r="H15" s="96"/>
      <c r="I15" s="96"/>
    </row>
    <row r="16" spans="2:9" ht="87.5" thickBot="1" x14ac:dyDescent="0.4">
      <c r="C16" s="93" t="s">
        <v>67</v>
      </c>
      <c r="D16" s="83" t="s">
        <v>68</v>
      </c>
      <c r="E16" s="90" t="s">
        <v>4</v>
      </c>
      <c r="F16" s="60"/>
      <c r="G16" s="83" t="s">
        <v>69</v>
      </c>
      <c r="H16" s="83" t="s">
        <v>70</v>
      </c>
      <c r="I16" s="83" t="s">
        <v>71</v>
      </c>
    </row>
    <row r="17" spans="2:9" ht="131" thickBot="1" x14ac:dyDescent="0.4">
      <c r="C17" s="93"/>
      <c r="D17" s="94" t="s">
        <v>72</v>
      </c>
      <c r="E17" s="90" t="s">
        <v>4</v>
      </c>
      <c r="F17" s="60"/>
      <c r="G17" s="94" t="s">
        <v>73</v>
      </c>
      <c r="H17" s="83" t="s">
        <v>74</v>
      </c>
      <c r="I17" s="83" t="s">
        <v>75</v>
      </c>
    </row>
    <row r="18" spans="2:9" ht="87.5" thickBot="1" x14ac:dyDescent="0.4">
      <c r="C18" s="93"/>
      <c r="D18" s="94" t="s">
        <v>76</v>
      </c>
      <c r="E18" s="90" t="s">
        <v>4</v>
      </c>
      <c r="F18" s="60"/>
      <c r="G18" s="83" t="s">
        <v>77</v>
      </c>
      <c r="H18" s="83" t="s">
        <v>78</v>
      </c>
      <c r="I18" s="83" t="s">
        <v>79</v>
      </c>
    </row>
    <row r="19" spans="2:9" s="12" customFormat="1" ht="15" thickBot="1" x14ac:dyDescent="0.4">
      <c r="B19" s="8" t="s">
        <v>1</v>
      </c>
      <c r="C19" s="11"/>
      <c r="D19" s="91"/>
      <c r="E19" s="92"/>
      <c r="F19" s="96"/>
      <c r="G19" s="96"/>
      <c r="H19" s="96"/>
      <c r="I19" s="98"/>
    </row>
    <row r="20" spans="2:9" ht="87.5" thickBot="1" x14ac:dyDescent="0.4">
      <c r="C20" s="93" t="s">
        <v>80</v>
      </c>
      <c r="D20" s="95" t="s">
        <v>81</v>
      </c>
      <c r="E20" s="79" t="s">
        <v>4</v>
      </c>
      <c r="F20" s="60"/>
      <c r="G20" s="83" t="s">
        <v>82</v>
      </c>
      <c r="H20" s="83" t="s">
        <v>83</v>
      </c>
      <c r="I20" s="83" t="s">
        <v>84</v>
      </c>
    </row>
    <row r="21" spans="2:9" ht="160" thickBot="1" x14ac:dyDescent="0.4">
      <c r="C21" s="93"/>
      <c r="D21" s="83" t="s">
        <v>85</v>
      </c>
      <c r="E21" s="79" t="s">
        <v>5</v>
      </c>
      <c r="F21" s="60"/>
      <c r="G21" s="83" t="s">
        <v>86</v>
      </c>
      <c r="H21" s="83" t="s">
        <v>87</v>
      </c>
      <c r="I21" s="83" t="s">
        <v>88</v>
      </c>
    </row>
    <row r="22" spans="2:9" s="12" customFormat="1" ht="15" thickBot="1" x14ac:dyDescent="0.4">
      <c r="B22" s="8" t="s">
        <v>1</v>
      </c>
      <c r="C22" s="11"/>
      <c r="D22" s="91"/>
      <c r="E22" s="92"/>
      <c r="F22" s="96"/>
      <c r="G22" s="96"/>
      <c r="H22" s="96"/>
      <c r="I22" s="96"/>
    </row>
    <row r="23" spans="2:9" ht="73" thickBot="1" x14ac:dyDescent="0.4">
      <c r="C23" s="93" t="s">
        <v>89</v>
      </c>
      <c r="D23" s="83" t="s">
        <v>90</v>
      </c>
      <c r="E23" s="90" t="s">
        <v>4</v>
      </c>
      <c r="F23" s="60"/>
      <c r="G23" s="83" t="s">
        <v>91</v>
      </c>
      <c r="H23" s="83" t="s">
        <v>92</v>
      </c>
      <c r="I23" s="83" t="s">
        <v>93</v>
      </c>
    </row>
    <row r="24" spans="2:9" ht="116.5" thickBot="1" x14ac:dyDescent="0.4">
      <c r="C24" s="93"/>
      <c r="D24" s="83" t="s">
        <v>94</v>
      </c>
      <c r="E24" s="90" t="s">
        <v>3</v>
      </c>
      <c r="F24" s="60"/>
      <c r="G24" s="83" t="s">
        <v>95</v>
      </c>
      <c r="H24" s="83" t="s">
        <v>96</v>
      </c>
      <c r="I24" s="83" t="s">
        <v>97</v>
      </c>
    </row>
    <row r="25" spans="2:9" ht="131" thickBot="1" x14ac:dyDescent="0.4">
      <c r="C25" s="93"/>
      <c r="D25" s="83" t="s">
        <v>98</v>
      </c>
      <c r="E25" s="90" t="s">
        <v>4</v>
      </c>
      <c r="F25" s="60"/>
      <c r="G25" s="83" t="s">
        <v>99</v>
      </c>
      <c r="H25" s="83" t="s">
        <v>100</v>
      </c>
      <c r="I25" s="83" t="s">
        <v>101</v>
      </c>
    </row>
    <row r="26" spans="2:9" s="12" customFormat="1" ht="15" thickBot="1" x14ac:dyDescent="0.4">
      <c r="B26" s="8" t="s">
        <v>1</v>
      </c>
      <c r="C26" s="11"/>
      <c r="D26" s="10"/>
      <c r="E26" s="10"/>
      <c r="F26" s="56"/>
      <c r="G26" s="56"/>
      <c r="H26" s="56"/>
      <c r="I26" s="56"/>
    </row>
    <row r="29" spans="2:9" x14ac:dyDescent="0.35">
      <c r="C29" t="s">
        <v>102</v>
      </c>
    </row>
    <row r="30" spans="2:9" x14ac:dyDescent="0.35">
      <c r="C30" t="s">
        <v>103</v>
      </c>
    </row>
    <row r="31" spans="2:9" x14ac:dyDescent="0.35">
      <c r="C31" t="s">
        <v>104</v>
      </c>
    </row>
    <row r="32" spans="2:9" x14ac:dyDescent="0.35">
      <c r="C32" t="s">
        <v>105</v>
      </c>
    </row>
    <row r="33" spans="3:4" x14ac:dyDescent="0.35">
      <c r="C33" t="s">
        <v>106</v>
      </c>
    </row>
    <row r="36" spans="3:4" x14ac:dyDescent="0.35">
      <c r="C36" t="s">
        <v>38</v>
      </c>
      <c r="D36" t="s">
        <v>107</v>
      </c>
    </row>
    <row r="37" spans="3:4" x14ac:dyDescent="0.35">
      <c r="C37" s="57" t="s">
        <v>45</v>
      </c>
    </row>
    <row r="38" spans="3:4" x14ac:dyDescent="0.35">
      <c r="C38" s="57" t="s">
        <v>49</v>
      </c>
    </row>
    <row r="39" spans="3:4" ht="58" x14ac:dyDescent="0.35">
      <c r="C39" s="99" t="s">
        <v>53</v>
      </c>
    </row>
    <row r="40" spans="3:4" x14ac:dyDescent="0.35">
      <c r="C40" s="57" t="s">
        <v>58</v>
      </c>
    </row>
    <row r="41" spans="3:4" x14ac:dyDescent="0.35">
      <c r="C41" s="57" t="s">
        <v>63</v>
      </c>
    </row>
    <row r="42" spans="3:4" x14ac:dyDescent="0.35">
      <c r="C42" s="57" t="s">
        <v>68</v>
      </c>
    </row>
    <row r="43" spans="3:4" x14ac:dyDescent="0.35">
      <c r="C43" s="57" t="s">
        <v>72</v>
      </c>
    </row>
    <row r="44" spans="3:4" x14ac:dyDescent="0.35">
      <c r="C44" s="57" t="s">
        <v>76</v>
      </c>
    </row>
    <row r="45" spans="3:4" x14ac:dyDescent="0.35">
      <c r="C45" s="57" t="s">
        <v>81</v>
      </c>
    </row>
    <row r="46" spans="3:4" x14ac:dyDescent="0.35">
      <c r="C46" s="57" t="s">
        <v>85</v>
      </c>
    </row>
    <row r="47" spans="3:4" x14ac:dyDescent="0.35">
      <c r="C47" s="57" t="s">
        <v>90</v>
      </c>
    </row>
    <row r="48" spans="3:4" x14ac:dyDescent="0.35">
      <c r="C48" s="57" t="s">
        <v>94</v>
      </c>
    </row>
    <row r="49" spans="3:3" x14ac:dyDescent="0.35">
      <c r="C49" s="57" t="s">
        <v>98</v>
      </c>
    </row>
  </sheetData>
  <mergeCells count="1">
    <mergeCell ref="B6:D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82F88-2691-4D50-B4A0-5FEFEF978090}">
  <sheetPr>
    <tabColor rgb="FFFF0000"/>
  </sheetPr>
  <dimension ref="B4:R14"/>
  <sheetViews>
    <sheetView tabSelected="1" zoomScaleNormal="100" workbookViewId="0"/>
  </sheetViews>
  <sheetFormatPr defaultRowHeight="14.5" x14ac:dyDescent="0.35"/>
  <cols>
    <col min="1" max="1" width="2.54296875" customWidth="1"/>
    <col min="2" max="2" width="3.26953125" customWidth="1"/>
    <col min="11" max="11" width="12.7265625" customWidth="1"/>
    <col min="18" max="18" width="18.7265625" customWidth="1"/>
  </cols>
  <sheetData>
    <row r="4" spans="2:18" ht="15" thickBot="1" x14ac:dyDescent="0.4"/>
    <row r="5" spans="2:18" ht="21" x14ac:dyDescent="0.5">
      <c r="B5" s="20" t="s">
        <v>23</v>
      </c>
      <c r="C5" s="339"/>
      <c r="D5" s="21"/>
      <c r="E5" s="21"/>
      <c r="F5" s="21"/>
      <c r="G5" s="21"/>
      <c r="H5" s="21"/>
      <c r="I5" s="21"/>
      <c r="J5" s="340"/>
      <c r="K5" s="54"/>
    </row>
    <row r="6" spans="2:18" ht="21.5" thickBot="1" x14ac:dyDescent="0.55000000000000004">
      <c r="B6" s="16" t="s">
        <v>114</v>
      </c>
      <c r="C6" s="341"/>
      <c r="D6" s="17"/>
      <c r="E6" s="17"/>
      <c r="F6" s="17"/>
      <c r="G6" s="17"/>
      <c r="H6" s="17"/>
      <c r="I6" s="17"/>
      <c r="J6" s="342"/>
      <c r="K6" s="54"/>
    </row>
    <row r="7" spans="2:18" s="23" customFormat="1" ht="15" thickBot="1" x14ac:dyDescent="0.4">
      <c r="B7" s="22"/>
      <c r="C7" s="24"/>
      <c r="D7" s="24"/>
      <c r="E7" s="24"/>
      <c r="F7" s="24"/>
      <c r="G7" s="24"/>
      <c r="H7" s="24"/>
      <c r="I7" s="24"/>
      <c r="J7" s="24"/>
      <c r="K7" s="24"/>
    </row>
    <row r="8" spans="2:18" s="2" customFormat="1" x14ac:dyDescent="0.35">
      <c r="B8" s="25"/>
      <c r="C8" s="26" t="s">
        <v>24</v>
      </c>
      <c r="D8" s="27"/>
      <c r="E8" s="27"/>
      <c r="F8" s="27"/>
      <c r="G8" s="27"/>
      <c r="H8" s="27"/>
      <c r="I8" s="27"/>
      <c r="J8" s="27"/>
      <c r="K8" s="27"/>
      <c r="L8" s="27"/>
      <c r="M8" s="27"/>
      <c r="N8" s="27"/>
      <c r="O8" s="27"/>
      <c r="P8" s="27"/>
      <c r="Q8" s="27"/>
      <c r="R8" s="28"/>
    </row>
    <row r="9" spans="2:18" x14ac:dyDescent="0.35">
      <c r="B9" s="29" t="s">
        <v>22</v>
      </c>
      <c r="C9" s="30" t="s">
        <v>33</v>
      </c>
      <c r="D9" s="30"/>
      <c r="E9" s="30"/>
      <c r="F9" s="30"/>
      <c r="G9" s="30"/>
      <c r="H9" s="30"/>
      <c r="I9" s="30"/>
      <c r="J9" s="30"/>
      <c r="K9" s="30"/>
      <c r="L9" s="30"/>
      <c r="M9" s="30"/>
      <c r="N9" s="30"/>
      <c r="O9" s="30"/>
      <c r="P9" s="30"/>
      <c r="Q9" s="30"/>
      <c r="R9" s="31"/>
    </row>
    <row r="10" spans="2:18" x14ac:dyDescent="0.35">
      <c r="B10" s="29" t="s">
        <v>22</v>
      </c>
      <c r="C10" s="30" t="s">
        <v>21</v>
      </c>
      <c r="D10" s="30"/>
      <c r="E10" s="30"/>
      <c r="F10" s="30"/>
      <c r="G10" s="30"/>
      <c r="H10" s="30"/>
      <c r="I10" s="30"/>
      <c r="J10" s="30"/>
      <c r="K10" s="30"/>
      <c r="L10" s="30"/>
      <c r="M10" s="30"/>
      <c r="N10" s="30"/>
      <c r="O10" s="30"/>
      <c r="P10" s="30"/>
      <c r="Q10" s="30"/>
      <c r="R10" s="31"/>
    </row>
    <row r="11" spans="2:18" ht="15" thickBot="1" x14ac:dyDescent="0.4">
      <c r="B11" s="32" t="s">
        <v>22</v>
      </c>
      <c r="C11" s="33" t="s">
        <v>179</v>
      </c>
      <c r="D11" s="33"/>
      <c r="E11" s="33"/>
      <c r="F11" s="33"/>
      <c r="G11" s="33"/>
      <c r="H11" s="33"/>
      <c r="I11" s="33"/>
      <c r="J11" s="33"/>
      <c r="K11" s="33"/>
      <c r="L11" s="33"/>
      <c r="M11" s="33"/>
      <c r="N11" s="33"/>
      <c r="O11" s="33"/>
      <c r="P11" s="33"/>
      <c r="Q11" s="33"/>
      <c r="R11" s="34"/>
    </row>
    <row r="14" spans="2:18" x14ac:dyDescent="0.35">
      <c r="B14" s="19"/>
      <c r="C14" s="19"/>
      <c r="D14" s="19"/>
      <c r="E14" s="19"/>
      <c r="F14" s="19"/>
      <c r="G14" s="19"/>
      <c r="H14" s="19"/>
      <c r="I14" s="19"/>
      <c r="J14" s="19"/>
      <c r="K14" s="19"/>
      <c r="L14" s="19"/>
      <c r="M14" s="19"/>
      <c r="N14" s="19"/>
      <c r="O14" s="19"/>
      <c r="P14" s="19"/>
      <c r="Q14" s="19"/>
      <c r="R14" s="19"/>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46AED-6327-45F2-A34F-579E9C83AF06}">
  <sheetPr>
    <tabColor rgb="FFFF0000"/>
  </sheetPr>
  <dimension ref="C2:R35"/>
  <sheetViews>
    <sheetView workbookViewId="0"/>
  </sheetViews>
  <sheetFormatPr defaultRowHeight="14.5" x14ac:dyDescent="0.35"/>
  <cols>
    <col min="1" max="2" width="2.54296875" customWidth="1"/>
  </cols>
  <sheetData>
    <row r="2" spans="3:18" ht="15" thickBot="1" x14ac:dyDescent="0.4"/>
    <row r="3" spans="3:18" ht="15" thickBot="1" x14ac:dyDescent="0.4">
      <c r="K3" s="258" t="s">
        <v>266</v>
      </c>
      <c r="L3" s="259"/>
      <c r="M3" s="259"/>
      <c r="N3" s="259"/>
      <c r="O3" s="259"/>
      <c r="P3" s="259"/>
      <c r="Q3" s="259"/>
      <c r="R3" s="260"/>
    </row>
    <row r="4" spans="3:18" x14ac:dyDescent="0.35">
      <c r="K4" s="261"/>
      <c r="L4" s="262"/>
      <c r="M4" s="262"/>
      <c r="N4" s="262"/>
      <c r="O4" s="262"/>
      <c r="P4" s="262"/>
      <c r="Q4" s="262"/>
      <c r="R4" s="263"/>
    </row>
    <row r="5" spans="3:18" ht="15" thickBot="1" x14ac:dyDescent="0.4">
      <c r="K5" s="264"/>
      <c r="L5" s="265"/>
      <c r="M5" s="265"/>
      <c r="N5" s="265"/>
      <c r="O5" s="265"/>
      <c r="P5" s="265"/>
      <c r="Q5" s="265"/>
      <c r="R5" s="266"/>
    </row>
    <row r="6" spans="3:18" ht="15" thickBot="1" x14ac:dyDescent="0.4">
      <c r="C6" s="282" t="s">
        <v>264</v>
      </c>
      <c r="D6" s="283"/>
      <c r="E6" s="283"/>
      <c r="F6" s="283"/>
      <c r="G6" s="283"/>
      <c r="H6" s="283"/>
      <c r="I6" s="284"/>
      <c r="K6" s="264"/>
      <c r="L6" s="265"/>
      <c r="M6" s="265"/>
      <c r="N6" s="265"/>
      <c r="O6" s="265"/>
      <c r="P6" s="265"/>
      <c r="Q6" s="265"/>
      <c r="R6" s="266"/>
    </row>
    <row r="7" spans="3:18" x14ac:dyDescent="0.35">
      <c r="C7" s="270" t="s">
        <v>258</v>
      </c>
      <c r="D7" s="271"/>
      <c r="E7" s="272"/>
      <c r="F7" s="291"/>
      <c r="G7" s="292"/>
      <c r="H7" s="292"/>
      <c r="I7" s="293"/>
      <c r="K7" s="264"/>
      <c r="L7" s="265"/>
      <c r="M7" s="265"/>
      <c r="N7" s="265"/>
      <c r="O7" s="265"/>
      <c r="P7" s="265"/>
      <c r="Q7" s="265"/>
      <c r="R7" s="266"/>
    </row>
    <row r="8" spans="3:18" ht="15" thickBot="1" x14ac:dyDescent="0.4">
      <c r="C8" s="273"/>
      <c r="D8" s="274"/>
      <c r="E8" s="275"/>
      <c r="F8" s="294"/>
      <c r="G8" s="295"/>
      <c r="H8" s="295"/>
      <c r="I8" s="296"/>
      <c r="K8" s="264"/>
      <c r="L8" s="265"/>
      <c r="M8" s="265"/>
      <c r="N8" s="265"/>
      <c r="O8" s="265"/>
      <c r="P8" s="265"/>
      <c r="Q8" s="265"/>
      <c r="R8" s="266"/>
    </row>
    <row r="9" spans="3:18" x14ac:dyDescent="0.35">
      <c r="C9" s="270" t="s">
        <v>262</v>
      </c>
      <c r="D9" s="271"/>
      <c r="E9" s="272"/>
      <c r="F9" s="291"/>
      <c r="G9" s="292"/>
      <c r="H9" s="292"/>
      <c r="I9" s="293"/>
      <c r="K9" s="264"/>
      <c r="L9" s="265"/>
      <c r="M9" s="265"/>
      <c r="N9" s="265"/>
      <c r="O9" s="265"/>
      <c r="P9" s="265"/>
      <c r="Q9" s="265"/>
      <c r="R9" s="266"/>
    </row>
    <row r="10" spans="3:18" ht="15" thickBot="1" x14ac:dyDescent="0.4">
      <c r="C10" s="273"/>
      <c r="D10" s="274"/>
      <c r="E10" s="275"/>
      <c r="F10" s="294"/>
      <c r="G10" s="295"/>
      <c r="H10" s="295"/>
      <c r="I10" s="296"/>
      <c r="K10" s="264"/>
      <c r="L10" s="265"/>
      <c r="M10" s="265"/>
      <c r="N10" s="265"/>
      <c r="O10" s="265"/>
      <c r="P10" s="265"/>
      <c r="Q10" s="265"/>
      <c r="R10" s="266"/>
    </row>
    <row r="11" spans="3:18" ht="14.5" customHeight="1" x14ac:dyDescent="0.35">
      <c r="C11" s="270" t="s">
        <v>263</v>
      </c>
      <c r="D11" s="271"/>
      <c r="E11" s="272"/>
      <c r="F11" s="291"/>
      <c r="G11" s="292"/>
      <c r="H11" s="292"/>
      <c r="I11" s="293"/>
      <c r="K11" s="264"/>
      <c r="L11" s="265"/>
      <c r="M11" s="265"/>
      <c r="N11" s="265"/>
      <c r="O11" s="265"/>
      <c r="P11" s="265"/>
      <c r="Q11" s="265"/>
      <c r="R11" s="266"/>
    </row>
    <row r="12" spans="3:18" ht="15" thickBot="1" x14ac:dyDescent="0.4">
      <c r="C12" s="273"/>
      <c r="D12" s="274"/>
      <c r="E12" s="275"/>
      <c r="F12" s="294"/>
      <c r="G12" s="295"/>
      <c r="H12" s="295"/>
      <c r="I12" s="296"/>
      <c r="K12" s="264"/>
      <c r="L12" s="265"/>
      <c r="M12" s="265"/>
      <c r="N12" s="265"/>
      <c r="O12" s="265"/>
      <c r="P12" s="265"/>
      <c r="Q12" s="265"/>
      <c r="R12" s="266"/>
    </row>
    <row r="13" spans="3:18" x14ac:dyDescent="0.35">
      <c r="K13" s="264"/>
      <c r="L13" s="265"/>
      <c r="M13" s="265"/>
      <c r="N13" s="265"/>
      <c r="O13" s="265"/>
      <c r="P13" s="265"/>
      <c r="Q13" s="265"/>
      <c r="R13" s="266"/>
    </row>
    <row r="14" spans="3:18" x14ac:dyDescent="0.35">
      <c r="K14" s="264"/>
      <c r="L14" s="265"/>
      <c r="M14" s="265"/>
      <c r="N14" s="265"/>
      <c r="O14" s="265"/>
      <c r="P14" s="265"/>
      <c r="Q14" s="265"/>
      <c r="R14" s="266"/>
    </row>
    <row r="15" spans="3:18" ht="15" thickBot="1" x14ac:dyDescent="0.4">
      <c r="K15" s="264"/>
      <c r="L15" s="265"/>
      <c r="M15" s="265"/>
      <c r="N15" s="265"/>
      <c r="O15" s="265"/>
      <c r="P15" s="265"/>
      <c r="Q15" s="265"/>
      <c r="R15" s="266"/>
    </row>
    <row r="16" spans="3:18" ht="15" thickBot="1" x14ac:dyDescent="0.4">
      <c r="C16" s="282" t="s">
        <v>261</v>
      </c>
      <c r="D16" s="283"/>
      <c r="E16" s="283"/>
      <c r="F16" s="283"/>
      <c r="G16" s="283"/>
      <c r="H16" s="283"/>
      <c r="I16" s="284"/>
      <c r="K16" s="264"/>
      <c r="L16" s="265"/>
      <c r="M16" s="265"/>
      <c r="N16" s="265"/>
      <c r="O16" s="265"/>
      <c r="P16" s="265"/>
      <c r="Q16" s="265"/>
      <c r="R16" s="266"/>
    </row>
    <row r="17" spans="3:18" x14ac:dyDescent="0.35">
      <c r="C17" s="270" t="s">
        <v>259</v>
      </c>
      <c r="D17" s="271"/>
      <c r="E17" s="272"/>
      <c r="F17" s="276"/>
      <c r="G17" s="277"/>
      <c r="H17" s="277"/>
      <c r="I17" s="278"/>
      <c r="K17" s="264"/>
      <c r="L17" s="265"/>
      <c r="M17" s="265"/>
      <c r="N17" s="265"/>
      <c r="O17" s="265"/>
      <c r="P17" s="265"/>
      <c r="Q17" s="265"/>
      <c r="R17" s="266"/>
    </row>
    <row r="18" spans="3:18" ht="15" thickBot="1" x14ac:dyDescent="0.4">
      <c r="C18" s="273"/>
      <c r="D18" s="274"/>
      <c r="E18" s="275"/>
      <c r="F18" s="279"/>
      <c r="G18" s="280"/>
      <c r="H18" s="280"/>
      <c r="I18" s="281"/>
      <c r="K18" s="264"/>
      <c r="L18" s="265"/>
      <c r="M18" s="265"/>
      <c r="N18" s="265"/>
      <c r="O18" s="265"/>
      <c r="P18" s="265"/>
      <c r="Q18" s="265"/>
      <c r="R18" s="266"/>
    </row>
    <row r="19" spans="3:18" x14ac:dyDescent="0.35">
      <c r="C19" s="285" t="s">
        <v>260</v>
      </c>
      <c r="D19" s="286"/>
      <c r="E19" s="287"/>
      <c r="F19" s="276"/>
      <c r="G19" s="277"/>
      <c r="H19" s="277"/>
      <c r="I19" s="278"/>
      <c r="K19" s="264"/>
      <c r="L19" s="265"/>
      <c r="M19" s="265"/>
      <c r="N19" s="265"/>
      <c r="O19" s="265"/>
      <c r="P19" s="265"/>
      <c r="Q19" s="265"/>
      <c r="R19" s="266"/>
    </row>
    <row r="20" spans="3:18" ht="15" thickBot="1" x14ac:dyDescent="0.4">
      <c r="C20" s="288"/>
      <c r="D20" s="289"/>
      <c r="E20" s="290"/>
      <c r="F20" s="279"/>
      <c r="G20" s="280"/>
      <c r="H20" s="280"/>
      <c r="I20" s="281"/>
      <c r="K20" s="264"/>
      <c r="L20" s="265"/>
      <c r="M20" s="265"/>
      <c r="N20" s="265"/>
      <c r="O20" s="265"/>
      <c r="P20" s="265"/>
      <c r="Q20" s="265"/>
      <c r="R20" s="266"/>
    </row>
    <row r="21" spans="3:18" x14ac:dyDescent="0.35">
      <c r="C21" s="270" t="s">
        <v>265</v>
      </c>
      <c r="D21" s="271"/>
      <c r="E21" s="272"/>
      <c r="F21" s="276"/>
      <c r="G21" s="277"/>
      <c r="H21" s="277"/>
      <c r="I21" s="278"/>
      <c r="K21" s="264"/>
      <c r="L21" s="265"/>
      <c r="M21" s="265"/>
      <c r="N21" s="265"/>
      <c r="O21" s="265"/>
      <c r="P21" s="265"/>
      <c r="Q21" s="265"/>
      <c r="R21" s="266"/>
    </row>
    <row r="22" spans="3:18" ht="15" thickBot="1" x14ac:dyDescent="0.4">
      <c r="C22" s="273"/>
      <c r="D22" s="274"/>
      <c r="E22" s="275"/>
      <c r="F22" s="279"/>
      <c r="G22" s="280"/>
      <c r="H22" s="280"/>
      <c r="I22" s="281"/>
      <c r="K22" s="264"/>
      <c r="L22" s="265"/>
      <c r="M22" s="265"/>
      <c r="N22" s="265"/>
      <c r="O22" s="265"/>
      <c r="P22" s="265"/>
      <c r="Q22" s="265"/>
      <c r="R22" s="266"/>
    </row>
    <row r="23" spans="3:18" x14ac:dyDescent="0.35">
      <c r="K23" s="264"/>
      <c r="L23" s="265"/>
      <c r="M23" s="265"/>
      <c r="N23" s="265"/>
      <c r="O23" s="265"/>
      <c r="P23" s="265"/>
      <c r="Q23" s="265"/>
      <c r="R23" s="266"/>
    </row>
    <row r="24" spans="3:18" x14ac:dyDescent="0.35">
      <c r="K24" s="264"/>
      <c r="L24" s="265"/>
      <c r="M24" s="265"/>
      <c r="N24" s="265"/>
      <c r="O24" s="265"/>
      <c r="P24" s="265"/>
      <c r="Q24" s="265"/>
      <c r="R24" s="266"/>
    </row>
    <row r="25" spans="3:18" x14ac:dyDescent="0.35">
      <c r="K25" s="264"/>
      <c r="L25" s="265"/>
      <c r="M25" s="265"/>
      <c r="N25" s="265"/>
      <c r="O25" s="265"/>
      <c r="P25" s="265"/>
      <c r="Q25" s="265"/>
      <c r="R25" s="266"/>
    </row>
    <row r="26" spans="3:18" x14ac:dyDescent="0.35">
      <c r="K26" s="264"/>
      <c r="L26" s="265"/>
      <c r="M26" s="265"/>
      <c r="N26" s="265"/>
      <c r="O26" s="265"/>
      <c r="P26" s="265"/>
      <c r="Q26" s="265"/>
      <c r="R26" s="266"/>
    </row>
    <row r="27" spans="3:18" x14ac:dyDescent="0.35">
      <c r="K27" s="264"/>
      <c r="L27" s="265"/>
      <c r="M27" s="265"/>
      <c r="N27" s="265"/>
      <c r="O27" s="265"/>
      <c r="P27" s="265"/>
      <c r="Q27" s="265"/>
      <c r="R27" s="266"/>
    </row>
    <row r="28" spans="3:18" x14ac:dyDescent="0.35">
      <c r="K28" s="264"/>
      <c r="L28" s="265"/>
      <c r="M28" s="265"/>
      <c r="N28" s="265"/>
      <c r="O28" s="265"/>
      <c r="P28" s="265"/>
      <c r="Q28" s="265"/>
      <c r="R28" s="266"/>
    </row>
    <row r="29" spans="3:18" x14ac:dyDescent="0.35">
      <c r="K29" s="264"/>
      <c r="L29" s="265"/>
      <c r="M29" s="265"/>
      <c r="N29" s="265"/>
      <c r="O29" s="265"/>
      <c r="P29" s="265"/>
      <c r="Q29" s="265"/>
      <c r="R29" s="266"/>
    </row>
    <row r="30" spans="3:18" x14ac:dyDescent="0.35">
      <c r="K30" s="264"/>
      <c r="L30" s="265"/>
      <c r="M30" s="265"/>
      <c r="N30" s="265"/>
      <c r="O30" s="265"/>
      <c r="P30" s="265"/>
      <c r="Q30" s="265"/>
      <c r="R30" s="266"/>
    </row>
    <row r="31" spans="3:18" x14ac:dyDescent="0.35">
      <c r="K31" s="264"/>
      <c r="L31" s="265"/>
      <c r="M31" s="265"/>
      <c r="N31" s="265"/>
      <c r="O31" s="265"/>
      <c r="P31" s="265"/>
      <c r="Q31" s="265"/>
      <c r="R31" s="266"/>
    </row>
    <row r="32" spans="3:18" x14ac:dyDescent="0.35">
      <c r="K32" s="264"/>
      <c r="L32" s="265"/>
      <c r="M32" s="265"/>
      <c r="N32" s="265"/>
      <c r="O32" s="265"/>
      <c r="P32" s="265"/>
      <c r="Q32" s="265"/>
      <c r="R32" s="266"/>
    </row>
    <row r="33" spans="11:18" x14ac:dyDescent="0.35">
      <c r="K33" s="264"/>
      <c r="L33" s="265"/>
      <c r="M33" s="265"/>
      <c r="N33" s="265"/>
      <c r="O33" s="265"/>
      <c r="P33" s="265"/>
      <c r="Q33" s="265"/>
      <c r="R33" s="266"/>
    </row>
    <row r="34" spans="11:18" x14ac:dyDescent="0.35">
      <c r="K34" s="264"/>
      <c r="L34" s="265"/>
      <c r="M34" s="265"/>
      <c r="N34" s="265"/>
      <c r="O34" s="265"/>
      <c r="P34" s="265"/>
      <c r="Q34" s="265"/>
      <c r="R34" s="266"/>
    </row>
    <row r="35" spans="11:18" ht="15" thickBot="1" x14ac:dyDescent="0.4">
      <c r="K35" s="267"/>
      <c r="L35" s="268"/>
      <c r="M35" s="268"/>
      <c r="N35" s="268"/>
      <c r="O35" s="268"/>
      <c r="P35" s="268"/>
      <c r="Q35" s="268"/>
      <c r="R35" s="269"/>
    </row>
  </sheetData>
  <mergeCells count="16">
    <mergeCell ref="K3:R3"/>
    <mergeCell ref="K4:R35"/>
    <mergeCell ref="C21:E22"/>
    <mergeCell ref="F21:I22"/>
    <mergeCell ref="C16:I16"/>
    <mergeCell ref="C19:E20"/>
    <mergeCell ref="C17:E18"/>
    <mergeCell ref="F17:I18"/>
    <mergeCell ref="F19:I20"/>
    <mergeCell ref="C6:I6"/>
    <mergeCell ref="C7:E8"/>
    <mergeCell ref="F7:I8"/>
    <mergeCell ref="C9:E10"/>
    <mergeCell ref="F9:I10"/>
    <mergeCell ref="C11:E12"/>
    <mergeCell ref="F11:I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BC8B2-805B-491B-87DF-E649E8A02C9C}">
  <sheetPr>
    <tabColor theme="3" tint="0.79998168889431442"/>
  </sheetPr>
  <dimension ref="B4:P29"/>
  <sheetViews>
    <sheetView zoomScaleNormal="100" workbookViewId="0"/>
  </sheetViews>
  <sheetFormatPr defaultRowHeight="14.5" x14ac:dyDescent="0.35"/>
  <cols>
    <col min="1" max="1" width="2.54296875" customWidth="1"/>
    <col min="2" max="2" width="60.7265625" customWidth="1"/>
    <col min="3" max="3" width="8.453125" customWidth="1"/>
    <col min="8" max="8" width="17.453125" customWidth="1"/>
    <col min="10" max="10" width="11.453125" customWidth="1"/>
    <col min="11" max="11" width="12.453125" customWidth="1"/>
    <col min="12" max="12" width="21.1796875" customWidth="1"/>
    <col min="13" max="13" width="14.453125" bestFit="1" customWidth="1"/>
    <col min="14" max="14" width="22.453125" customWidth="1"/>
  </cols>
  <sheetData>
    <row r="4" spans="2:16" ht="15" thickBot="1" x14ac:dyDescent="0.4">
      <c r="D4" s="238"/>
      <c r="E4" s="238"/>
      <c r="F4" s="238"/>
      <c r="G4" s="238"/>
      <c r="H4" s="238"/>
    </row>
    <row r="5" spans="2:16" ht="19" thickBot="1" x14ac:dyDescent="0.5">
      <c r="B5" s="36" t="s">
        <v>31</v>
      </c>
      <c r="C5" s="145"/>
    </row>
    <row r="6" spans="2:16" ht="64.5" thickBot="1" x14ac:dyDescent="0.4">
      <c r="B6" s="15" t="s">
        <v>0</v>
      </c>
      <c r="C6" s="15" t="s">
        <v>186</v>
      </c>
      <c r="D6" s="15" t="s">
        <v>197</v>
      </c>
      <c r="E6" s="15" t="s">
        <v>148</v>
      </c>
      <c r="F6" s="15" t="s">
        <v>211</v>
      </c>
      <c r="H6" s="15" t="s">
        <v>196</v>
      </c>
      <c r="J6" s="15" t="s">
        <v>198</v>
      </c>
      <c r="K6" s="230" t="s">
        <v>234</v>
      </c>
      <c r="L6" s="15" t="s">
        <v>149</v>
      </c>
      <c r="M6" s="15" t="s">
        <v>226</v>
      </c>
      <c r="N6" s="15" t="s">
        <v>150</v>
      </c>
    </row>
    <row r="7" spans="2:16" ht="29.5" thickBot="1" x14ac:dyDescent="0.4">
      <c r="B7" s="201" t="s">
        <v>133</v>
      </c>
      <c r="C7" s="241" t="s">
        <v>187</v>
      </c>
      <c r="D7" s="171"/>
      <c r="E7" s="184">
        <v>0.5</v>
      </c>
      <c r="F7" s="167" t="str">
        <f>IF(D7&gt;=50%,"Pass", "Fail")</f>
        <v>Fail</v>
      </c>
      <c r="H7" s="169">
        <f>COUNTIF(F7:F22, "Pass")</f>
        <v>0</v>
      </c>
      <c r="J7" s="186" t="s">
        <v>229</v>
      </c>
      <c r="K7" s="199">
        <v>1</v>
      </c>
      <c r="L7" s="126" t="s">
        <v>154</v>
      </c>
      <c r="M7" s="126" t="s">
        <v>3</v>
      </c>
      <c r="N7" s="127" t="s">
        <v>160</v>
      </c>
      <c r="P7" s="200"/>
    </row>
    <row r="8" spans="2:16" ht="29.5" thickBot="1" x14ac:dyDescent="0.4">
      <c r="B8" s="202" t="s">
        <v>132</v>
      </c>
      <c r="C8" s="242">
        <v>3</v>
      </c>
      <c r="D8" s="172"/>
      <c r="E8" s="184">
        <v>1</v>
      </c>
      <c r="F8" s="167" t="str">
        <f>IF(D8=100%,"Pass", "Fail")</f>
        <v>Fail</v>
      </c>
      <c r="J8" s="186" t="s">
        <v>228</v>
      </c>
      <c r="K8" s="186" t="s">
        <v>233</v>
      </c>
      <c r="L8" s="127" t="s">
        <v>155</v>
      </c>
      <c r="M8" s="126" t="s">
        <v>157</v>
      </c>
      <c r="N8" s="127" t="s">
        <v>160</v>
      </c>
    </row>
    <row r="9" spans="2:16" ht="29.5" thickBot="1" x14ac:dyDescent="0.4">
      <c r="B9" s="201" t="s">
        <v>134</v>
      </c>
      <c r="C9" s="241">
        <v>3</v>
      </c>
      <c r="D9" s="172"/>
      <c r="E9" s="184">
        <v>1</v>
      </c>
      <c r="F9" s="167" t="str">
        <f t="shared" ref="F9:F11" si="0">IF(D9=100%,"Pass", "Fail")</f>
        <v>Fail</v>
      </c>
      <c r="J9" s="187" t="s">
        <v>151</v>
      </c>
      <c r="K9" s="187" t="s">
        <v>232</v>
      </c>
      <c r="L9" s="128" t="s">
        <v>155</v>
      </c>
      <c r="M9" s="129" t="s">
        <v>158</v>
      </c>
      <c r="N9" s="129" t="s">
        <v>161</v>
      </c>
    </row>
    <row r="10" spans="2:16" ht="29.5" thickBot="1" x14ac:dyDescent="0.4">
      <c r="B10" s="203" t="s">
        <v>135</v>
      </c>
      <c r="C10" s="170" t="s">
        <v>188</v>
      </c>
      <c r="D10" s="172"/>
      <c r="E10" s="184">
        <v>1</v>
      </c>
      <c r="F10" s="167" t="str">
        <f t="shared" si="0"/>
        <v>Fail</v>
      </c>
      <c r="J10" s="189" t="s">
        <v>152</v>
      </c>
      <c r="K10" s="189" t="s">
        <v>231</v>
      </c>
      <c r="L10" s="130" t="s">
        <v>155</v>
      </c>
      <c r="M10" s="131" t="s">
        <v>5</v>
      </c>
      <c r="N10" s="130" t="s">
        <v>162</v>
      </c>
    </row>
    <row r="11" spans="2:16" ht="29.5" thickBot="1" x14ac:dyDescent="0.4">
      <c r="B11" s="203" t="s">
        <v>136</v>
      </c>
      <c r="C11" s="170">
        <v>3</v>
      </c>
      <c r="D11" s="172"/>
      <c r="E11" s="184">
        <v>1</v>
      </c>
      <c r="F11" s="167" t="str">
        <f t="shared" si="0"/>
        <v>Fail</v>
      </c>
      <c r="J11" s="189" t="s">
        <v>153</v>
      </c>
      <c r="K11" s="189" t="s">
        <v>230</v>
      </c>
      <c r="L11" s="130" t="s">
        <v>156</v>
      </c>
      <c r="M11" s="131" t="s">
        <v>159</v>
      </c>
      <c r="N11" s="130" t="s">
        <v>163</v>
      </c>
    </row>
    <row r="12" spans="2:16" ht="15" thickBot="1" x14ac:dyDescent="0.4">
      <c r="B12" s="203" t="s">
        <v>137</v>
      </c>
      <c r="C12" s="170">
        <v>3</v>
      </c>
      <c r="D12" s="172"/>
      <c r="E12" s="184">
        <v>0.75</v>
      </c>
      <c r="F12" s="167" t="str">
        <f>IF(D12&gt;=75%,"Pass", "Fail")</f>
        <v>Fail</v>
      </c>
      <c r="J12" s="188" t="s">
        <v>267</v>
      </c>
    </row>
    <row r="13" spans="2:16" ht="15" customHeight="1" thickBot="1" x14ac:dyDescent="0.4">
      <c r="B13" s="203" t="s">
        <v>138</v>
      </c>
      <c r="C13" s="170">
        <v>3</v>
      </c>
      <c r="D13" s="172"/>
      <c r="E13" s="184">
        <v>0.75</v>
      </c>
      <c r="F13" s="167" t="str">
        <f t="shared" ref="F13:F17" si="1">IF(D13&gt;=75%,"Pass", "Fail")</f>
        <v>Fail</v>
      </c>
      <c r="L13" s="188"/>
      <c r="M13" s="188"/>
      <c r="N13" s="188"/>
    </row>
    <row r="14" spans="2:16" ht="29.5" customHeight="1" thickBot="1" x14ac:dyDescent="0.4">
      <c r="B14" s="203" t="s">
        <v>147</v>
      </c>
      <c r="C14" s="170" t="s">
        <v>187</v>
      </c>
      <c r="D14" s="172"/>
      <c r="E14" s="184">
        <v>0.75</v>
      </c>
      <c r="F14" s="167" t="str">
        <f t="shared" si="1"/>
        <v>Fail</v>
      </c>
      <c r="J14" s="297" t="s">
        <v>227</v>
      </c>
      <c r="K14" s="298"/>
      <c r="L14" s="298"/>
      <c r="M14" s="298"/>
      <c r="N14" s="299"/>
      <c r="O14" s="231"/>
      <c r="P14" s="2"/>
    </row>
    <row r="15" spans="2:16" ht="16.5" customHeight="1" thickBot="1" x14ac:dyDescent="0.4">
      <c r="B15" s="202" t="s">
        <v>139</v>
      </c>
      <c r="C15" s="242" t="s">
        <v>188</v>
      </c>
      <c r="D15" s="172"/>
      <c r="E15" s="184">
        <v>0.5</v>
      </c>
      <c r="F15" s="167" t="str">
        <f>IF(D15&gt;=50%,"Pass", "Fail")</f>
        <v>Fail</v>
      </c>
      <c r="J15" s="309" t="s">
        <v>293</v>
      </c>
      <c r="K15" s="310"/>
      <c r="L15" s="310"/>
      <c r="M15" s="310"/>
      <c r="N15" s="311"/>
    </row>
    <row r="16" spans="2:16" ht="15" customHeight="1" thickBot="1" x14ac:dyDescent="0.4">
      <c r="B16" s="203" t="s">
        <v>140</v>
      </c>
      <c r="C16" s="170" t="s">
        <v>187</v>
      </c>
      <c r="D16" s="172"/>
      <c r="E16" s="184">
        <v>0.75</v>
      </c>
      <c r="F16" s="167" t="str">
        <f t="shared" si="1"/>
        <v>Fail</v>
      </c>
      <c r="J16" s="312"/>
      <c r="K16" s="313"/>
      <c r="L16" s="313"/>
      <c r="M16" s="313"/>
      <c r="N16" s="314"/>
    </row>
    <row r="17" spans="2:14" ht="15" customHeight="1" thickBot="1" x14ac:dyDescent="0.4">
      <c r="B17" s="203" t="s">
        <v>146</v>
      </c>
      <c r="C17" s="170">
        <v>3</v>
      </c>
      <c r="D17" s="172"/>
      <c r="E17" s="184">
        <v>0.75</v>
      </c>
      <c r="F17" s="167" t="str">
        <f t="shared" si="1"/>
        <v>Fail</v>
      </c>
      <c r="J17" s="312"/>
      <c r="K17" s="313"/>
      <c r="L17" s="313"/>
      <c r="M17" s="313"/>
      <c r="N17" s="314"/>
    </row>
    <row r="18" spans="2:14" ht="15" customHeight="1" thickBot="1" x14ac:dyDescent="0.4">
      <c r="B18" s="204" t="s">
        <v>141</v>
      </c>
      <c r="C18" s="170">
        <v>2</v>
      </c>
      <c r="D18" s="172"/>
      <c r="E18" s="184">
        <v>0.5</v>
      </c>
      <c r="F18" s="167" t="str">
        <f>IF(D18&gt;=50%,"Pass", "Fail")</f>
        <v>Fail</v>
      </c>
      <c r="J18" s="315" t="s">
        <v>237</v>
      </c>
      <c r="K18" s="316"/>
      <c r="L18" s="316"/>
      <c r="M18" s="316"/>
      <c r="N18" s="317"/>
    </row>
    <row r="19" spans="2:14" ht="29.5" thickBot="1" x14ac:dyDescent="0.4">
      <c r="B19" s="204" t="s">
        <v>142</v>
      </c>
      <c r="C19" s="170">
        <v>2</v>
      </c>
      <c r="D19" s="172"/>
      <c r="E19" s="184">
        <v>0.5</v>
      </c>
      <c r="F19" s="167" t="str">
        <f t="shared" ref="F19:F23" si="2">IF(D19&gt;=50%,"Pass", "Fail")</f>
        <v>Fail</v>
      </c>
      <c r="J19" s="300" t="s">
        <v>238</v>
      </c>
      <c r="K19" s="301"/>
      <c r="L19" s="301"/>
      <c r="M19" s="301"/>
      <c r="N19" s="302"/>
    </row>
    <row r="20" spans="2:14" ht="16.5" thickBot="1" x14ac:dyDescent="0.4">
      <c r="B20" s="204" t="s">
        <v>143</v>
      </c>
      <c r="C20" s="170">
        <v>2</v>
      </c>
      <c r="D20" s="172"/>
      <c r="E20" s="184">
        <v>0.5</v>
      </c>
      <c r="F20" s="167" t="str">
        <f t="shared" si="2"/>
        <v>Fail</v>
      </c>
      <c r="J20" s="303" t="s">
        <v>239</v>
      </c>
      <c r="K20" s="304"/>
      <c r="L20" s="304"/>
      <c r="M20" s="304"/>
      <c r="N20" s="305"/>
    </row>
    <row r="21" spans="2:14" ht="29.5" customHeight="1" thickBot="1" x14ac:dyDescent="0.4">
      <c r="B21" s="204" t="s">
        <v>144</v>
      </c>
      <c r="C21" s="170">
        <v>2</v>
      </c>
      <c r="D21" s="172"/>
      <c r="E21" s="184">
        <v>0.5</v>
      </c>
      <c r="F21" s="167" t="str">
        <f t="shared" si="2"/>
        <v>Fail</v>
      </c>
      <c r="J21" s="318" t="s">
        <v>240</v>
      </c>
      <c r="K21" s="319"/>
      <c r="L21" s="319"/>
      <c r="M21" s="319"/>
      <c r="N21" s="320"/>
    </row>
    <row r="22" spans="2:14" ht="29.5" customHeight="1" thickBot="1" x14ac:dyDescent="0.4">
      <c r="B22" s="204" t="s">
        <v>145</v>
      </c>
      <c r="C22" s="170">
        <v>2</v>
      </c>
      <c r="D22" s="172"/>
      <c r="E22" s="184">
        <v>0.5</v>
      </c>
      <c r="F22" s="167" t="str">
        <f t="shared" si="2"/>
        <v>Fail</v>
      </c>
      <c r="J22" s="321" t="s">
        <v>241</v>
      </c>
      <c r="K22" s="322"/>
      <c r="L22" s="322"/>
      <c r="M22" s="322"/>
      <c r="N22" s="323"/>
    </row>
    <row r="23" spans="2:14" ht="15" customHeight="1" thickBot="1" x14ac:dyDescent="0.4">
      <c r="B23" s="240" t="s">
        <v>270</v>
      </c>
      <c r="C23" s="243">
        <v>3</v>
      </c>
      <c r="D23" s="172"/>
      <c r="E23" s="185">
        <v>0.5</v>
      </c>
      <c r="F23" s="167" t="str">
        <f t="shared" si="2"/>
        <v>Fail</v>
      </c>
      <c r="J23" s="324" t="s">
        <v>242</v>
      </c>
      <c r="K23" s="325"/>
      <c r="L23" s="325"/>
      <c r="M23" s="325"/>
      <c r="N23" s="326"/>
    </row>
    <row r="24" spans="2:14" ht="14.5" customHeight="1" thickBot="1" x14ac:dyDescent="0.4">
      <c r="J24" s="306" t="s">
        <v>243</v>
      </c>
      <c r="K24" s="307"/>
      <c r="L24" s="307"/>
      <c r="M24" s="307"/>
      <c r="N24" s="308"/>
    </row>
    <row r="25" spans="2:14" ht="14.5" customHeight="1" x14ac:dyDescent="0.35">
      <c r="C25" s="245"/>
      <c r="D25" s="245"/>
    </row>
    <row r="26" spans="2:14" ht="16" x14ac:dyDescent="0.35">
      <c r="C26" s="245"/>
      <c r="D26" s="245"/>
      <c r="J26" s="232"/>
      <c r="K26" s="232"/>
      <c r="L26" s="232"/>
      <c r="M26" s="232"/>
      <c r="N26" s="232"/>
    </row>
    <row r="27" spans="2:14" ht="14.5" customHeight="1" x14ac:dyDescent="0.35">
      <c r="C27" s="245"/>
      <c r="D27" s="245"/>
    </row>
    <row r="29" spans="2:14" ht="14.5" customHeight="1" x14ac:dyDescent="0.35"/>
  </sheetData>
  <mergeCells count="9">
    <mergeCell ref="J14:N14"/>
    <mergeCell ref="J19:N19"/>
    <mergeCell ref="J20:N20"/>
    <mergeCell ref="J24:N24"/>
    <mergeCell ref="J15:N17"/>
    <mergeCell ref="J18:N18"/>
    <mergeCell ref="J21:N21"/>
    <mergeCell ref="J22:N22"/>
    <mergeCell ref="J23:N23"/>
  </mergeCells>
  <phoneticPr fontId="20" type="noConversion"/>
  <conditionalFormatting sqref="F1 F3:F1048576">
    <cfRule type="containsText" dxfId="1" priority="1" operator="containsText" text="Pass">
      <formula>NOT(ISERROR(SEARCH("Pass",F1)))</formula>
    </cfRule>
    <cfRule type="containsText" dxfId="0" priority="2" operator="containsText" text="Fail">
      <formula>NOT(ISERROR(SEARCH("Fail",F1)))</formula>
    </cfRule>
  </conditionalFormatting>
  <pageMargins left="0.7" right="0.7" top="0.75" bottom="0.75" header="0.3" footer="0.3"/>
  <pageSetup orientation="portrait" r:id="rId1"/>
  <ignoredErrors>
    <ignoredError sqref="F1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31A69-7FB8-4CEC-9B39-364B06817663}">
  <sheetPr>
    <tabColor theme="7" tint="0.59999389629810485"/>
  </sheetPr>
  <dimension ref="A1:X43"/>
  <sheetViews>
    <sheetView zoomScaleNormal="100" workbookViewId="0"/>
  </sheetViews>
  <sheetFormatPr defaultRowHeight="14.5" x14ac:dyDescent="0.35"/>
  <cols>
    <col min="1" max="1" width="2.54296875" customWidth="1"/>
    <col min="2" max="2" width="5.26953125" customWidth="1"/>
    <col min="3" max="3" width="37.1796875" customWidth="1"/>
    <col min="4" max="4" width="43.54296875" bestFit="1" customWidth="1"/>
    <col min="5" max="5" width="43.54296875" customWidth="1"/>
    <col min="6" max="6" width="12.81640625" style="212" customWidth="1"/>
    <col min="7" max="7" width="21.26953125" style="220" customWidth="1"/>
    <col min="8" max="8" width="2.54296875" customWidth="1"/>
    <col min="9" max="9" width="12.81640625" style="212" customWidth="1"/>
    <col min="10" max="10" width="21.26953125" style="220" customWidth="1"/>
    <col min="11" max="11" width="2.54296875" customWidth="1"/>
    <col min="12" max="12" width="12.81640625" style="212" customWidth="1"/>
    <col min="13" max="13" width="21.26953125" style="220" customWidth="1"/>
    <col min="14" max="14" width="2.54296875" customWidth="1"/>
    <col min="15" max="15" width="12.81640625" style="212" customWidth="1"/>
    <col min="16" max="16" width="21.26953125" style="220" customWidth="1"/>
    <col min="17" max="17" width="2.54296875" customWidth="1"/>
    <col min="18" max="18" width="12.81640625" style="212" customWidth="1"/>
    <col min="19" max="19" width="21.26953125" customWidth="1"/>
    <col min="20" max="20" width="2.54296875" customWidth="1"/>
    <col min="21" max="21" width="12.81640625" style="212" customWidth="1"/>
    <col min="22" max="22" width="21.26953125" style="220" customWidth="1"/>
    <col min="23" max="23" width="2.54296875" customWidth="1"/>
  </cols>
  <sheetData>
    <row r="1" spans="1:23" x14ac:dyDescent="0.35">
      <c r="A1" t="s">
        <v>209</v>
      </c>
    </row>
    <row r="2" spans="1:23" ht="14.75" customHeight="1" x14ac:dyDescent="0.35">
      <c r="D2" s="53" t="s">
        <v>27</v>
      </c>
      <c r="E2" s="53"/>
      <c r="F2" s="218"/>
      <c r="G2" s="41"/>
      <c r="H2" s="18"/>
      <c r="I2" s="218"/>
      <c r="J2" s="41"/>
      <c r="K2" s="18"/>
      <c r="L2" s="218"/>
      <c r="M2" s="41"/>
      <c r="N2" s="18"/>
      <c r="O2" s="218"/>
      <c r="P2" s="41"/>
      <c r="Q2" s="125"/>
      <c r="R2" s="218"/>
      <c r="S2" s="41"/>
      <c r="T2" s="125"/>
      <c r="U2" s="218"/>
      <c r="V2" s="41"/>
      <c r="W2" s="125"/>
    </row>
    <row r="3" spans="1:23" x14ac:dyDescent="0.35">
      <c r="D3" s="53" t="s">
        <v>206</v>
      </c>
      <c r="E3" s="53"/>
      <c r="F3" s="218"/>
      <c r="G3" s="41"/>
      <c r="H3" s="18"/>
      <c r="I3" s="218"/>
      <c r="J3" s="41"/>
      <c r="K3" s="18"/>
      <c r="L3" s="218"/>
      <c r="M3" s="41"/>
      <c r="N3" s="18"/>
      <c r="O3" s="218"/>
      <c r="P3" s="41"/>
      <c r="Q3" s="125"/>
      <c r="R3" s="218"/>
      <c r="S3" s="41"/>
      <c r="T3" s="125"/>
      <c r="U3" s="218"/>
      <c r="V3" s="41"/>
      <c r="W3" s="125"/>
    </row>
    <row r="4" spans="1:23" x14ac:dyDescent="0.35">
      <c r="D4" t="s">
        <v>257</v>
      </c>
    </row>
    <row r="5" spans="1:23" ht="15" thickBot="1" x14ac:dyDescent="0.4"/>
    <row r="6" spans="1:23" ht="19" thickBot="1" x14ac:dyDescent="0.5">
      <c r="B6" s="37" t="s">
        <v>208</v>
      </c>
      <c r="C6" s="40"/>
      <c r="D6" s="67"/>
      <c r="E6" s="38"/>
      <c r="F6" s="69" t="s">
        <v>26</v>
      </c>
      <c r="G6" s="221"/>
      <c r="I6" s="52" t="s">
        <v>26</v>
      </c>
      <c r="J6" s="221"/>
      <c r="L6" s="52" t="s">
        <v>26</v>
      </c>
      <c r="M6" s="221"/>
      <c r="O6" s="52" t="s">
        <v>26</v>
      </c>
      <c r="P6" s="221"/>
      <c r="R6" s="52" t="s">
        <v>26</v>
      </c>
      <c r="S6" s="51"/>
      <c r="U6" s="52" t="s">
        <v>26</v>
      </c>
      <c r="V6" s="221"/>
    </row>
    <row r="7" spans="1:23" ht="15" thickBot="1" x14ac:dyDescent="0.4">
      <c r="C7" s="122" t="s">
        <v>36</v>
      </c>
      <c r="D7" s="68" t="s">
        <v>2</v>
      </c>
      <c r="E7" s="68" t="s">
        <v>118</v>
      </c>
      <c r="F7" s="39" t="s">
        <v>25</v>
      </c>
      <c r="G7" s="4" t="s">
        <v>32</v>
      </c>
      <c r="H7" s="43"/>
      <c r="I7" s="59" t="s">
        <v>25</v>
      </c>
      <c r="J7" s="4" t="s">
        <v>32</v>
      </c>
      <c r="K7" s="43"/>
      <c r="L7" s="59" t="s">
        <v>25</v>
      </c>
      <c r="M7" s="4" t="s">
        <v>32</v>
      </c>
      <c r="N7" s="43"/>
      <c r="O7" s="59" t="s">
        <v>25</v>
      </c>
      <c r="P7" s="4" t="s">
        <v>32</v>
      </c>
      <c r="Q7" s="43"/>
      <c r="R7" s="59" t="s">
        <v>25</v>
      </c>
      <c r="S7" s="4" t="s">
        <v>32</v>
      </c>
      <c r="T7" s="43"/>
      <c r="U7" s="59" t="s">
        <v>25</v>
      </c>
      <c r="V7" s="4" t="s">
        <v>32</v>
      </c>
      <c r="W7" s="43"/>
    </row>
    <row r="8" spans="1:23" s="12" customFormat="1" ht="102" thickBot="1" x14ac:dyDescent="0.4">
      <c r="B8" s="119"/>
      <c r="C8" s="123" t="s">
        <v>13</v>
      </c>
      <c r="D8" s="62" t="s">
        <v>128</v>
      </c>
      <c r="E8" s="253" t="s">
        <v>277</v>
      </c>
      <c r="F8" s="147"/>
      <c r="G8" s="148"/>
      <c r="H8" s="149"/>
      <c r="I8" s="147"/>
      <c r="J8" s="148"/>
      <c r="K8" s="150"/>
      <c r="L8" s="147"/>
      <c r="M8" s="148"/>
      <c r="N8" s="150"/>
      <c r="O8" s="147"/>
      <c r="P8" s="148"/>
      <c r="Q8" s="150"/>
      <c r="R8" s="147"/>
      <c r="S8" s="148"/>
      <c r="T8" s="150"/>
      <c r="U8" s="147"/>
      <c r="V8" s="148"/>
      <c r="W8" s="118"/>
    </row>
    <row r="9" spans="1:23" ht="44" thickBot="1" x14ac:dyDescent="0.4">
      <c r="C9" s="327"/>
      <c r="D9" s="62" t="s">
        <v>216</v>
      </c>
      <c r="E9" s="110" t="s">
        <v>215</v>
      </c>
      <c r="F9" s="180"/>
      <c r="G9" s="222"/>
      <c r="H9" s="151"/>
      <c r="I9" s="180"/>
      <c r="J9" s="222"/>
      <c r="K9" s="152"/>
      <c r="L9" s="180"/>
      <c r="M9" s="222"/>
      <c r="N9" s="152"/>
      <c r="O9" s="180"/>
      <c r="P9" s="222"/>
      <c r="Q9" s="152"/>
      <c r="R9" s="180"/>
      <c r="S9" s="146"/>
      <c r="T9" s="152"/>
      <c r="U9" s="180"/>
      <c r="V9" s="222"/>
      <c r="W9" s="100"/>
    </row>
    <row r="10" spans="1:23" ht="29.5" thickBot="1" x14ac:dyDescent="0.4">
      <c r="C10" s="327"/>
      <c r="D10" s="111" t="s">
        <v>111</v>
      </c>
      <c r="E10" s="107" t="s">
        <v>117</v>
      </c>
      <c r="F10" s="153"/>
      <c r="G10" s="223"/>
      <c r="H10" s="155"/>
      <c r="I10" s="153"/>
      <c r="J10" s="223"/>
      <c r="K10" s="156"/>
      <c r="L10" s="153"/>
      <c r="M10" s="223"/>
      <c r="N10" s="156"/>
      <c r="O10" s="153"/>
      <c r="P10" s="223"/>
      <c r="Q10" s="156"/>
      <c r="R10" s="153"/>
      <c r="S10" s="154"/>
      <c r="T10" s="156"/>
      <c r="U10" s="153"/>
      <c r="V10" s="223"/>
      <c r="W10" s="45"/>
    </row>
    <row r="11" spans="1:23" ht="29.5" thickBot="1" x14ac:dyDescent="0.4">
      <c r="C11" s="327"/>
      <c r="D11" s="111" t="s">
        <v>112</v>
      </c>
      <c r="E11" s="107" t="s">
        <v>119</v>
      </c>
      <c r="F11" s="181"/>
      <c r="G11" s="224"/>
      <c r="H11" s="158"/>
      <c r="I11" s="181"/>
      <c r="J11" s="224"/>
      <c r="K11" s="156"/>
      <c r="L11" s="181"/>
      <c r="M11" s="224"/>
      <c r="N11" s="156"/>
      <c r="O11" s="181"/>
      <c r="P11" s="224"/>
      <c r="Q11" s="156"/>
      <c r="R11" s="181"/>
      <c r="S11" s="157"/>
      <c r="T11" s="156"/>
      <c r="U11" s="181"/>
      <c r="V11" s="224"/>
      <c r="W11" s="45"/>
    </row>
    <row r="12" spans="1:23" ht="44" thickBot="1" x14ac:dyDescent="0.4">
      <c r="C12" s="327"/>
      <c r="D12" s="105" t="s">
        <v>14</v>
      </c>
      <c r="E12" s="107" t="s">
        <v>120</v>
      </c>
      <c r="F12" s="153"/>
      <c r="G12" s="225"/>
      <c r="H12" s="160"/>
      <c r="I12" s="153"/>
      <c r="J12" s="225"/>
      <c r="K12" s="161"/>
      <c r="L12" s="153"/>
      <c r="M12" s="225"/>
      <c r="N12" s="161"/>
      <c r="O12" s="153"/>
      <c r="P12" s="225"/>
      <c r="Q12" s="161"/>
      <c r="R12" s="153"/>
      <c r="S12" s="159"/>
      <c r="T12" s="161"/>
      <c r="U12" s="153"/>
      <c r="V12" s="225"/>
      <c r="W12" s="46"/>
    </row>
    <row r="13" spans="1:23" ht="87.5" thickBot="1" x14ac:dyDescent="0.4">
      <c r="C13" s="327"/>
      <c r="D13" s="106" t="s">
        <v>15</v>
      </c>
      <c r="E13" s="246" t="s">
        <v>272</v>
      </c>
      <c r="F13" s="153"/>
      <c r="G13" s="223"/>
      <c r="H13" s="160"/>
      <c r="I13" s="153"/>
      <c r="J13" s="223"/>
      <c r="K13" s="161"/>
      <c r="L13" s="153"/>
      <c r="M13" s="223"/>
      <c r="N13" s="161"/>
      <c r="O13" s="153"/>
      <c r="P13" s="223"/>
      <c r="Q13" s="161"/>
      <c r="R13" s="153"/>
      <c r="S13" s="154"/>
      <c r="T13" s="161"/>
      <c r="U13" s="153"/>
      <c r="V13" s="223"/>
      <c r="W13" s="46"/>
    </row>
    <row r="14" spans="1:23" ht="44" thickBot="1" x14ac:dyDescent="0.4">
      <c r="C14" s="327"/>
      <c r="D14" s="106" t="s">
        <v>16</v>
      </c>
      <c r="E14" s="108" t="s">
        <v>121</v>
      </c>
      <c r="F14" s="162"/>
      <c r="G14" s="223"/>
      <c r="H14" s="163"/>
      <c r="I14" s="162"/>
      <c r="J14" s="223"/>
      <c r="K14" s="164"/>
      <c r="L14" s="162"/>
      <c r="M14" s="223"/>
      <c r="N14" s="164"/>
      <c r="O14" s="162"/>
      <c r="P14" s="223"/>
      <c r="Q14" s="164"/>
      <c r="R14" s="162"/>
      <c r="S14" s="154"/>
      <c r="T14" s="164"/>
      <c r="U14" s="162"/>
      <c r="V14" s="223"/>
      <c r="W14" s="47"/>
    </row>
    <row r="15" spans="1:23" ht="116.5" customHeight="1" thickBot="1" x14ac:dyDescent="0.4">
      <c r="C15" s="327"/>
      <c r="D15" s="334" t="s">
        <v>294</v>
      </c>
      <c r="E15" s="198" t="s">
        <v>246</v>
      </c>
      <c r="F15" s="153"/>
      <c r="G15" s="223"/>
      <c r="H15" s="335"/>
      <c r="I15" s="153"/>
      <c r="J15" s="223"/>
      <c r="K15" s="166"/>
      <c r="L15" s="153"/>
      <c r="M15" s="223"/>
      <c r="N15" s="166"/>
      <c r="O15" s="153"/>
      <c r="P15" s="223"/>
      <c r="Q15" s="166"/>
      <c r="R15" s="153"/>
      <c r="S15" s="154"/>
      <c r="T15" s="166"/>
      <c r="U15" s="153"/>
      <c r="V15" s="223"/>
      <c r="W15" s="44"/>
    </row>
    <row r="16" spans="1:23" ht="87.5" thickBot="1" x14ac:dyDescent="0.4">
      <c r="C16" s="327"/>
      <c r="D16" s="72" t="s">
        <v>17</v>
      </c>
      <c r="E16" s="108" t="s">
        <v>282</v>
      </c>
      <c r="F16" s="247"/>
      <c r="G16" s="248"/>
      <c r="H16" s="163"/>
      <c r="I16" s="247"/>
      <c r="J16" s="248"/>
      <c r="K16" s="164"/>
      <c r="L16" s="247"/>
      <c r="M16" s="248"/>
      <c r="N16" s="164"/>
      <c r="O16" s="247"/>
      <c r="P16" s="248"/>
      <c r="Q16" s="164"/>
      <c r="R16" s="247"/>
      <c r="S16" s="249"/>
      <c r="T16" s="164"/>
      <c r="U16" s="247"/>
      <c r="V16" s="248"/>
      <c r="W16" s="47"/>
    </row>
    <row r="17" spans="2:24" ht="58.5" thickBot="1" x14ac:dyDescent="0.4">
      <c r="C17" s="327"/>
      <c r="D17" s="250" t="s">
        <v>283</v>
      </c>
      <c r="E17" s="251" t="s">
        <v>284</v>
      </c>
      <c r="F17" s="247"/>
      <c r="G17" s="248"/>
      <c r="H17" s="160"/>
      <c r="I17" s="247"/>
      <c r="J17" s="248"/>
      <c r="K17" s="161"/>
      <c r="L17" s="247"/>
      <c r="M17" s="248"/>
      <c r="N17" s="161"/>
      <c r="O17" s="247"/>
      <c r="P17" s="248"/>
      <c r="Q17" s="161"/>
      <c r="R17" s="247"/>
      <c r="S17" s="249"/>
      <c r="T17" s="161"/>
      <c r="U17" s="247"/>
      <c r="V17" s="248"/>
      <c r="W17" s="46"/>
    </row>
    <row r="18" spans="2:24" ht="44" thickBot="1" x14ac:dyDescent="0.4">
      <c r="C18" s="327"/>
      <c r="D18" s="105" t="s">
        <v>18</v>
      </c>
      <c r="E18" s="108" t="s">
        <v>276</v>
      </c>
      <c r="F18" s="162"/>
      <c r="G18" s="223"/>
      <c r="H18" s="165"/>
      <c r="I18" s="162"/>
      <c r="J18" s="223"/>
      <c r="K18" s="166"/>
      <c r="L18" s="162"/>
      <c r="M18" s="223"/>
      <c r="N18" s="166"/>
      <c r="O18" s="162"/>
      <c r="P18" s="223"/>
      <c r="Q18" s="166"/>
      <c r="R18" s="162"/>
      <c r="S18" s="154"/>
      <c r="T18" s="166"/>
      <c r="U18" s="162"/>
      <c r="V18" s="223"/>
      <c r="W18" s="44"/>
    </row>
    <row r="19" spans="2:24" ht="58.5" thickBot="1" x14ac:dyDescent="0.4">
      <c r="C19" s="327"/>
      <c r="D19" s="105" t="s">
        <v>213</v>
      </c>
      <c r="E19" s="108" t="s">
        <v>214</v>
      </c>
      <c r="F19" s="162"/>
      <c r="G19" s="223"/>
      <c r="H19" s="165"/>
      <c r="I19" s="162"/>
      <c r="J19" s="223"/>
      <c r="K19" s="166"/>
      <c r="L19" s="162"/>
      <c r="M19" s="223"/>
      <c r="N19" s="166"/>
      <c r="O19" s="162"/>
      <c r="P19" s="223"/>
      <c r="Q19" s="166"/>
      <c r="R19" s="162"/>
      <c r="S19" s="154"/>
      <c r="T19" s="166"/>
      <c r="U19" s="162"/>
      <c r="V19" s="223"/>
      <c r="W19" s="44"/>
    </row>
    <row r="20" spans="2:24" ht="44" thickBot="1" x14ac:dyDescent="0.4">
      <c r="C20" s="328"/>
      <c r="D20" s="105" t="s">
        <v>19</v>
      </c>
      <c r="E20" s="108" t="s">
        <v>122</v>
      </c>
      <c r="F20" s="162"/>
      <c r="G20" s="223"/>
      <c r="H20" s="165"/>
      <c r="I20" s="162"/>
      <c r="J20" s="223"/>
      <c r="K20" s="166"/>
      <c r="L20" s="162"/>
      <c r="M20" s="223"/>
      <c r="N20" s="166"/>
      <c r="O20" s="162"/>
      <c r="P20" s="223"/>
      <c r="Q20" s="166"/>
      <c r="R20" s="162"/>
      <c r="S20" s="154"/>
      <c r="T20" s="166"/>
      <c r="U20" s="162"/>
      <c r="V20" s="223"/>
      <c r="W20" s="44"/>
    </row>
    <row r="21" spans="2:24" s="12" customFormat="1" ht="15" thickBot="1" x14ac:dyDescent="0.4">
      <c r="B21" s="8" t="s">
        <v>1</v>
      </c>
      <c r="C21" s="11"/>
      <c r="D21" s="10"/>
      <c r="E21" s="10"/>
      <c r="F21" s="207">
        <f>SUM(F8:F20)/14</f>
        <v>0</v>
      </c>
      <c r="G21" s="226"/>
      <c r="H21" s="48"/>
      <c r="I21" s="207">
        <f>SUM(I8:I20)/14</f>
        <v>0</v>
      </c>
      <c r="J21" s="226"/>
      <c r="K21" s="48"/>
      <c r="L21" s="207">
        <f>SUM(L8:L20)/14</f>
        <v>0</v>
      </c>
      <c r="M21" s="226"/>
      <c r="N21" s="48"/>
      <c r="O21" s="207">
        <f>SUM(O8:O20)/14</f>
        <v>0</v>
      </c>
      <c r="P21" s="226"/>
      <c r="Q21" s="48"/>
      <c r="R21" s="207">
        <f>SUM(R8:R20)/14</f>
        <v>0</v>
      </c>
      <c r="S21" s="7"/>
      <c r="T21" s="48"/>
      <c r="U21" s="207">
        <f>SUM(U8:U20)/14</f>
        <v>0</v>
      </c>
      <c r="V21" s="226"/>
      <c r="W21" s="48"/>
      <c r="X21" s="134"/>
    </row>
    <row r="22" spans="2:24" ht="15" thickBot="1" x14ac:dyDescent="0.4">
      <c r="C22" s="143" t="s">
        <v>182</v>
      </c>
      <c r="D22" s="234" t="s">
        <v>183</v>
      </c>
      <c r="E22" s="140"/>
      <c r="F22" s="210"/>
      <c r="G22" s="227"/>
      <c r="H22" s="66"/>
      <c r="I22" s="210"/>
      <c r="J22" s="227"/>
      <c r="K22" s="66"/>
      <c r="L22" s="210"/>
      <c r="M22" s="227"/>
      <c r="N22" s="66"/>
      <c r="O22" s="210"/>
      <c r="P22" s="227"/>
      <c r="Q22" s="66"/>
      <c r="R22" s="210"/>
      <c r="S22" s="140"/>
      <c r="T22" s="66"/>
      <c r="U22" s="210"/>
      <c r="V22" s="227"/>
      <c r="W22" s="66"/>
    </row>
    <row r="23" spans="2:24" ht="44" thickBot="1" x14ac:dyDescent="0.4">
      <c r="C23" s="329"/>
      <c r="D23" s="105" t="s">
        <v>247</v>
      </c>
      <c r="E23" s="190" t="s">
        <v>255</v>
      </c>
      <c r="F23" s="211"/>
      <c r="G23" s="228"/>
      <c r="H23" s="66"/>
      <c r="I23" s="211"/>
      <c r="J23" s="228"/>
      <c r="K23" s="66"/>
      <c r="L23" s="211"/>
      <c r="M23" s="228"/>
      <c r="N23" s="66"/>
      <c r="O23" s="211"/>
      <c r="P23" s="228"/>
      <c r="Q23" s="66"/>
      <c r="R23" s="211"/>
      <c r="S23" s="55"/>
      <c r="T23" s="66"/>
      <c r="U23" s="211"/>
      <c r="V23" s="228"/>
      <c r="W23" s="66"/>
    </row>
    <row r="24" spans="2:24" ht="44" thickBot="1" x14ac:dyDescent="0.4">
      <c r="C24" s="329"/>
      <c r="D24" s="105" t="s">
        <v>184</v>
      </c>
      <c r="E24" s="190" t="s">
        <v>255</v>
      </c>
      <c r="F24" s="211"/>
      <c r="G24" s="228"/>
      <c r="H24" s="66"/>
      <c r="I24" s="211"/>
      <c r="J24" s="228"/>
      <c r="K24" s="66"/>
      <c r="L24" s="211"/>
      <c r="M24" s="228"/>
      <c r="N24" s="66"/>
      <c r="O24" s="211"/>
      <c r="P24" s="228"/>
      <c r="Q24" s="66"/>
      <c r="R24" s="211"/>
      <c r="S24" s="55"/>
      <c r="T24" s="66"/>
      <c r="U24" s="211"/>
      <c r="V24" s="228"/>
      <c r="W24" s="66"/>
    </row>
    <row r="25" spans="2:24" ht="44" thickBot="1" x14ac:dyDescent="0.4">
      <c r="C25" s="329"/>
      <c r="D25" s="105" t="s">
        <v>248</v>
      </c>
      <c r="E25" s="190" t="s">
        <v>255</v>
      </c>
      <c r="F25" s="211"/>
      <c r="G25" s="228"/>
      <c r="H25" s="66"/>
      <c r="I25" s="211"/>
      <c r="J25" s="228"/>
      <c r="K25" s="66"/>
      <c r="L25" s="211"/>
      <c r="M25" s="228"/>
      <c r="N25" s="66"/>
      <c r="O25" s="211"/>
      <c r="P25" s="228"/>
      <c r="Q25" s="66"/>
      <c r="R25" s="211"/>
      <c r="S25" s="55"/>
      <c r="T25" s="66"/>
      <c r="U25" s="211"/>
      <c r="V25" s="228"/>
      <c r="W25" s="66"/>
    </row>
    <row r="26" spans="2:24" ht="58.5" thickBot="1" x14ac:dyDescent="0.4">
      <c r="C26" s="233"/>
      <c r="D26" s="105" t="s">
        <v>249</v>
      </c>
      <c r="E26" s="190" t="s">
        <v>255</v>
      </c>
      <c r="F26" s="211"/>
      <c r="G26" s="228"/>
      <c r="H26" s="66"/>
      <c r="I26" s="211"/>
      <c r="J26" s="228"/>
      <c r="K26" s="66"/>
      <c r="L26" s="211"/>
      <c r="M26" s="228"/>
      <c r="N26" s="66"/>
      <c r="O26" s="211"/>
      <c r="P26" s="228"/>
      <c r="Q26" s="66"/>
      <c r="R26" s="211"/>
      <c r="S26" s="55"/>
      <c r="T26" s="66"/>
      <c r="U26" s="211"/>
      <c r="V26" s="228"/>
      <c r="W26" s="66"/>
    </row>
    <row r="27" spans="2:24" ht="44" thickBot="1" x14ac:dyDescent="0.4">
      <c r="C27" s="329"/>
      <c r="D27" s="105" t="s">
        <v>250</v>
      </c>
      <c r="E27" s="190" t="s">
        <v>255</v>
      </c>
      <c r="F27" s="211"/>
      <c r="G27" s="228"/>
      <c r="H27" s="66"/>
      <c r="I27" s="211"/>
      <c r="J27" s="228"/>
      <c r="K27" s="66"/>
      <c r="L27" s="211"/>
      <c r="M27" s="228"/>
      <c r="N27" s="66"/>
      <c r="O27" s="211"/>
      <c r="P27" s="228"/>
      <c r="Q27" s="66"/>
      <c r="R27" s="211"/>
      <c r="S27" s="55"/>
      <c r="T27" s="66"/>
      <c r="U27" s="211"/>
      <c r="V27" s="228"/>
      <c r="W27" s="66"/>
    </row>
    <row r="28" spans="2:24" ht="44" thickBot="1" x14ac:dyDescent="0.4">
      <c r="C28" s="329"/>
      <c r="D28" s="105" t="s">
        <v>251</v>
      </c>
      <c r="E28" s="190" t="s">
        <v>255</v>
      </c>
      <c r="F28" s="211"/>
      <c r="G28" s="228"/>
      <c r="H28" s="66"/>
      <c r="I28" s="211"/>
      <c r="J28" s="228"/>
      <c r="K28" s="66"/>
      <c r="L28" s="211"/>
      <c r="M28" s="228"/>
      <c r="N28" s="66"/>
      <c r="O28" s="211"/>
      <c r="P28" s="228"/>
      <c r="Q28" s="66"/>
      <c r="R28" s="211"/>
      <c r="S28" s="55"/>
      <c r="T28" s="66"/>
      <c r="U28" s="211"/>
      <c r="V28" s="228"/>
      <c r="W28" s="66"/>
    </row>
    <row r="29" spans="2:24" ht="44" thickBot="1" x14ac:dyDescent="0.4">
      <c r="C29" s="329"/>
      <c r="D29" s="105" t="s">
        <v>252</v>
      </c>
      <c r="E29" s="190" t="s">
        <v>255</v>
      </c>
      <c r="F29" s="211"/>
      <c r="G29" s="228"/>
      <c r="H29" s="66"/>
      <c r="I29" s="211"/>
      <c r="J29" s="228"/>
      <c r="K29" s="66"/>
      <c r="L29" s="211"/>
      <c r="M29" s="228"/>
      <c r="N29" s="66"/>
      <c r="O29" s="211"/>
      <c r="P29" s="228"/>
      <c r="Q29" s="66"/>
      <c r="R29" s="211"/>
      <c r="S29" s="55"/>
      <c r="T29" s="66"/>
      <c r="U29" s="211"/>
      <c r="V29" s="228"/>
      <c r="W29" s="66"/>
    </row>
    <row r="30" spans="2:24" ht="44" thickBot="1" x14ac:dyDescent="0.4">
      <c r="C30" s="329"/>
      <c r="D30" s="105" t="s">
        <v>253</v>
      </c>
      <c r="E30" s="190" t="s">
        <v>255</v>
      </c>
      <c r="F30" s="211"/>
      <c r="G30" s="228"/>
      <c r="H30" s="66"/>
      <c r="I30" s="211"/>
      <c r="J30" s="228"/>
      <c r="K30" s="66"/>
      <c r="L30" s="211"/>
      <c r="M30" s="228"/>
      <c r="N30" s="66"/>
      <c r="O30" s="211"/>
      <c r="P30" s="228"/>
      <c r="Q30" s="66"/>
      <c r="R30" s="211"/>
      <c r="S30" s="55"/>
      <c r="T30" s="66"/>
      <c r="U30" s="211"/>
      <c r="V30" s="228"/>
      <c r="W30" s="66"/>
    </row>
    <row r="31" spans="2:24" ht="58.5" thickBot="1" x14ac:dyDescent="0.4">
      <c r="C31" s="329"/>
      <c r="D31" s="105" t="s">
        <v>254</v>
      </c>
      <c r="E31" s="190" t="s">
        <v>255</v>
      </c>
      <c r="F31" s="211"/>
      <c r="G31" s="228"/>
      <c r="H31" s="66"/>
      <c r="I31" s="211"/>
      <c r="J31" s="228"/>
      <c r="K31" s="66"/>
      <c r="L31" s="211"/>
      <c r="M31" s="228"/>
      <c r="N31" s="66"/>
      <c r="O31" s="211"/>
      <c r="P31" s="228"/>
      <c r="Q31" s="66"/>
      <c r="R31" s="211"/>
      <c r="S31" s="55"/>
      <c r="T31" s="66"/>
      <c r="U31" s="211"/>
      <c r="V31" s="228"/>
      <c r="W31" s="66"/>
    </row>
    <row r="32" spans="2:24" ht="16" thickBot="1" x14ac:dyDescent="0.4">
      <c r="C32" s="144"/>
      <c r="D32" s="235" t="s">
        <v>185</v>
      </c>
      <c r="E32" s="140"/>
      <c r="F32" s="210"/>
      <c r="G32" s="227"/>
      <c r="H32" s="66"/>
      <c r="I32" s="210"/>
      <c r="J32" s="227"/>
      <c r="K32" s="66"/>
      <c r="L32" s="210"/>
      <c r="M32" s="227"/>
      <c r="N32" s="66"/>
      <c r="O32" s="210"/>
      <c r="P32" s="227"/>
      <c r="Q32" s="66"/>
      <c r="R32" s="210"/>
      <c r="S32" s="140"/>
      <c r="T32" s="66"/>
      <c r="U32" s="210"/>
      <c r="V32" s="227"/>
      <c r="W32" s="66"/>
    </row>
    <row r="33" spans="2:23" ht="58.5" thickBot="1" x14ac:dyDescent="0.4">
      <c r="C33" s="329"/>
      <c r="D33" s="105" t="s">
        <v>256</v>
      </c>
      <c r="E33" s="190" t="s">
        <v>235</v>
      </c>
      <c r="F33" s="211"/>
      <c r="G33" s="228"/>
      <c r="H33" s="66"/>
      <c r="I33" s="211"/>
      <c r="J33" s="228"/>
      <c r="K33" s="66"/>
      <c r="L33" s="211"/>
      <c r="M33" s="228"/>
      <c r="N33" s="66"/>
      <c r="O33" s="211"/>
      <c r="P33" s="228"/>
      <c r="Q33" s="66"/>
      <c r="R33" s="211"/>
      <c r="S33" s="55"/>
      <c r="T33" s="66"/>
      <c r="U33" s="211"/>
      <c r="V33" s="228"/>
      <c r="W33" s="66"/>
    </row>
    <row r="34" spans="2:23" ht="106" customHeight="1" thickBot="1" x14ac:dyDescent="0.4">
      <c r="C34" s="330"/>
      <c r="D34" s="252" t="s">
        <v>285</v>
      </c>
      <c r="E34" s="190" t="s">
        <v>236</v>
      </c>
      <c r="F34" s="211"/>
      <c r="G34" s="228"/>
      <c r="H34" s="66"/>
      <c r="I34" s="211"/>
      <c r="J34" s="228"/>
      <c r="K34" s="66"/>
      <c r="L34" s="211"/>
      <c r="M34" s="228"/>
      <c r="N34" s="66"/>
      <c r="O34" s="211"/>
      <c r="P34" s="228"/>
      <c r="Q34" s="66"/>
      <c r="R34" s="211"/>
      <c r="S34" s="55"/>
      <c r="T34" s="66"/>
      <c r="U34" s="211"/>
      <c r="V34" s="228"/>
      <c r="W34" s="66"/>
    </row>
    <row r="35" spans="2:23" ht="15" thickBot="1" x14ac:dyDescent="0.4">
      <c r="B35" s="8" t="s">
        <v>1</v>
      </c>
      <c r="C35" s="11"/>
      <c r="D35" s="10"/>
      <c r="E35" s="10"/>
      <c r="F35" s="207">
        <f>SUM(F23:F34)/11</f>
        <v>0</v>
      </c>
      <c r="G35" s="226"/>
      <c r="H35" s="48"/>
      <c r="I35" s="207">
        <f>SUM(I23:I34)/11</f>
        <v>0</v>
      </c>
      <c r="J35" s="226"/>
      <c r="K35" s="48"/>
      <c r="L35" s="207">
        <f>SUM(L23:L34)/11</f>
        <v>0</v>
      </c>
      <c r="M35" s="226"/>
      <c r="N35" s="48"/>
      <c r="O35" s="207">
        <f>SUM(O23:O34)/11</f>
        <v>0</v>
      </c>
      <c r="P35" s="226"/>
      <c r="Q35" s="48"/>
      <c r="R35" s="207">
        <f>SUM(R23:R34)/11</f>
        <v>0</v>
      </c>
      <c r="S35" s="7"/>
      <c r="T35" s="48"/>
      <c r="U35" s="207">
        <f>SUM(U23:U34)/11</f>
        <v>0</v>
      </c>
      <c r="V35" s="226"/>
      <c r="W35" s="48"/>
    </row>
    <row r="36" spans="2:23" ht="44" thickBot="1" x14ac:dyDescent="0.4">
      <c r="C36" s="143" t="s">
        <v>170</v>
      </c>
      <c r="D36" s="73" t="s">
        <v>280</v>
      </c>
      <c r="E36" s="112" t="s">
        <v>193</v>
      </c>
      <c r="F36" s="211"/>
      <c r="G36" s="175"/>
      <c r="H36" s="66"/>
      <c r="I36" s="167"/>
      <c r="J36" s="175"/>
      <c r="K36" s="66"/>
      <c r="L36" s="167"/>
      <c r="M36" s="175"/>
      <c r="N36" s="66"/>
      <c r="P36" s="175"/>
      <c r="Q36" s="66"/>
      <c r="R36" s="167"/>
      <c r="S36" s="139"/>
      <c r="T36" s="66"/>
      <c r="U36" s="167"/>
      <c r="V36" s="175"/>
      <c r="W36" s="66"/>
    </row>
    <row r="37" spans="2:23" ht="44" thickBot="1" x14ac:dyDescent="0.4">
      <c r="C37" s="327"/>
      <c r="D37" s="73" t="s">
        <v>281</v>
      </c>
      <c r="E37" s="112" t="s">
        <v>194</v>
      </c>
      <c r="F37" s="211"/>
      <c r="G37" s="175"/>
      <c r="H37" s="66"/>
      <c r="I37" s="167"/>
      <c r="J37" s="175"/>
      <c r="K37" s="66"/>
      <c r="L37" s="167"/>
      <c r="M37" s="175"/>
      <c r="N37" s="66"/>
      <c r="O37" s="167"/>
      <c r="P37" s="175"/>
      <c r="Q37" s="66"/>
      <c r="R37" s="167"/>
      <c r="S37" s="139"/>
      <c r="T37" s="66"/>
      <c r="U37" s="167"/>
      <c r="V37" s="175"/>
      <c r="W37" s="66"/>
    </row>
    <row r="38" spans="2:23" ht="44" thickBot="1" x14ac:dyDescent="0.4">
      <c r="C38" s="328"/>
      <c r="D38" s="136" t="s">
        <v>286</v>
      </c>
      <c r="E38" s="112" t="s">
        <v>195</v>
      </c>
      <c r="F38" s="211"/>
      <c r="G38" s="175"/>
      <c r="H38" s="66"/>
      <c r="I38" s="167"/>
      <c r="J38" s="175"/>
      <c r="K38" s="66"/>
      <c r="L38" s="167"/>
      <c r="M38" s="175"/>
      <c r="N38" s="66"/>
      <c r="O38" s="167"/>
      <c r="P38" s="175"/>
      <c r="Q38" s="66"/>
      <c r="R38" s="167"/>
      <c r="S38" s="139"/>
      <c r="T38" s="66"/>
      <c r="U38" s="167"/>
      <c r="V38" s="175"/>
      <c r="W38" s="66"/>
    </row>
    <row r="39" spans="2:23" ht="15" thickBot="1" x14ac:dyDescent="0.4">
      <c r="B39" s="8" t="s">
        <v>1</v>
      </c>
      <c r="C39" s="49"/>
      <c r="D39" s="10"/>
      <c r="E39" s="10"/>
      <c r="F39" s="207">
        <f>SUM(F36:F38)/3</f>
        <v>0</v>
      </c>
      <c r="G39" s="226"/>
      <c r="H39" s="66"/>
      <c r="I39" s="207">
        <f>SUM(I36:I38)/3</f>
        <v>0</v>
      </c>
      <c r="J39" s="226"/>
      <c r="K39" s="66"/>
      <c r="L39" s="207">
        <f>SUM(L36:L38)/3</f>
        <v>0</v>
      </c>
      <c r="M39" s="226"/>
      <c r="N39" s="66"/>
      <c r="O39" s="207">
        <f>SUM(O36:O38)/3</f>
        <v>0</v>
      </c>
      <c r="P39" s="226"/>
      <c r="Q39" s="66"/>
      <c r="R39" s="207">
        <f>SUM(R36:R38)/3</f>
        <v>0</v>
      </c>
      <c r="S39" s="7"/>
      <c r="T39" s="66"/>
      <c r="U39" s="207">
        <f>SUM(U36:U38)/3</f>
        <v>0</v>
      </c>
      <c r="V39" s="226"/>
      <c r="W39" s="66"/>
    </row>
    <row r="40" spans="2:23" ht="232.5" thickBot="1" x14ac:dyDescent="0.4">
      <c r="C40" s="239" t="s">
        <v>181</v>
      </c>
      <c r="D40" s="1" t="s">
        <v>202</v>
      </c>
      <c r="E40" s="112" t="s">
        <v>201</v>
      </c>
      <c r="G40" s="175"/>
      <c r="H40" s="66"/>
      <c r="I40" s="167"/>
      <c r="J40" s="175"/>
      <c r="K40" s="66"/>
      <c r="L40" s="167"/>
      <c r="M40" s="175"/>
      <c r="N40" s="66"/>
      <c r="O40" s="167"/>
      <c r="P40" s="175"/>
      <c r="Q40" s="66"/>
      <c r="R40" s="167"/>
      <c r="S40" s="139"/>
      <c r="T40" s="66"/>
      <c r="U40" s="167"/>
      <c r="V40" s="175"/>
      <c r="W40" s="66"/>
    </row>
    <row r="41" spans="2:23" ht="15" thickBot="1" x14ac:dyDescent="0.4">
      <c r="B41" s="11" t="s">
        <v>1</v>
      </c>
      <c r="C41" s="11"/>
      <c r="D41" s="11"/>
      <c r="E41" s="10"/>
      <c r="F41" s="207">
        <f>G40</f>
        <v>0</v>
      </c>
      <c r="G41" s="229"/>
      <c r="H41" s="66"/>
      <c r="I41" s="207">
        <f>SUM(I38:I40)/3</f>
        <v>0</v>
      </c>
      <c r="J41" s="226"/>
      <c r="K41" s="66"/>
      <c r="L41" s="207">
        <f>SUM(L38:L40)/3</f>
        <v>0</v>
      </c>
      <c r="M41" s="229"/>
      <c r="N41" s="66"/>
      <c r="O41" s="207">
        <f>SUM(O38:O40)/3</f>
        <v>0</v>
      </c>
      <c r="P41" s="229"/>
      <c r="Q41" s="66"/>
      <c r="R41" s="207">
        <f>SUM(R38:R40)/3</f>
        <v>0</v>
      </c>
      <c r="S41" s="66"/>
      <c r="T41" s="66"/>
      <c r="U41" s="207">
        <f>SUM(U38:U40)/3</f>
        <v>0</v>
      </c>
      <c r="V41" s="229"/>
      <c r="W41" s="66"/>
    </row>
    <row r="42" spans="2:23" ht="58.5" thickBot="1" x14ac:dyDescent="0.4">
      <c r="C42" s="104" t="s">
        <v>189</v>
      </c>
      <c r="D42" s="136" t="s">
        <v>204</v>
      </c>
      <c r="E42" s="112" t="s">
        <v>203</v>
      </c>
      <c r="F42" s="167"/>
      <c r="G42" s="175"/>
      <c r="H42" s="66"/>
      <c r="I42" s="167"/>
      <c r="J42" s="175"/>
      <c r="K42" s="66"/>
      <c r="L42" s="167"/>
      <c r="M42" s="175"/>
      <c r="N42" s="66"/>
      <c r="O42" s="167"/>
      <c r="P42" s="175"/>
      <c r="Q42" s="66"/>
      <c r="R42" s="167"/>
      <c r="S42" s="139"/>
      <c r="T42" s="66"/>
      <c r="U42" s="167"/>
      <c r="V42" s="175"/>
      <c r="W42" s="66"/>
    </row>
    <row r="43" spans="2:23" ht="15" thickBot="1" x14ac:dyDescent="0.4">
      <c r="B43" s="11" t="s">
        <v>1</v>
      </c>
      <c r="C43" s="11"/>
      <c r="D43" s="11"/>
      <c r="E43" s="10"/>
      <c r="F43" s="207">
        <f>G42</f>
        <v>0</v>
      </c>
      <c r="G43" s="229"/>
      <c r="H43" s="66"/>
      <c r="I43" s="207">
        <f>SUM(I40:I42)/3</f>
        <v>0</v>
      </c>
      <c r="J43" s="226"/>
      <c r="K43" s="66"/>
      <c r="L43" s="207">
        <f>SUM(L40:L42)/3</f>
        <v>0</v>
      </c>
      <c r="M43" s="229"/>
      <c r="N43" s="66"/>
      <c r="O43" s="207">
        <f>SUM(O40:O42)/3</f>
        <v>0</v>
      </c>
      <c r="P43" s="229"/>
      <c r="Q43" s="66"/>
      <c r="R43" s="207">
        <f>SUM(R40:R42)/3</f>
        <v>0</v>
      </c>
      <c r="S43" s="66"/>
      <c r="T43" s="66"/>
      <c r="U43" s="207">
        <f>SUM(U40:U42)/3</f>
        <v>0</v>
      </c>
      <c r="V43" s="229"/>
      <c r="W43" s="66"/>
    </row>
  </sheetData>
  <mergeCells count="5">
    <mergeCell ref="C9:C20"/>
    <mergeCell ref="C37:C38"/>
    <mergeCell ref="C27:C31"/>
    <mergeCell ref="C23:C25"/>
    <mergeCell ref="C33:C3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74EFD-6D9C-416E-9C74-C159125D720B}">
  <sheetPr>
    <tabColor theme="7" tint="0.59999389629810485"/>
  </sheetPr>
  <dimension ref="B2:Y61"/>
  <sheetViews>
    <sheetView zoomScaleNormal="100" workbookViewId="0"/>
  </sheetViews>
  <sheetFormatPr defaultRowHeight="14.5" x14ac:dyDescent="0.35"/>
  <cols>
    <col min="1" max="1" width="2.54296875" customWidth="1"/>
    <col min="2" max="2" width="5.26953125" customWidth="1"/>
    <col min="3" max="3" width="37.1796875" customWidth="1"/>
    <col min="4" max="4" width="43.54296875" bestFit="1" customWidth="1"/>
    <col min="5" max="5" width="43.54296875" customWidth="1"/>
    <col min="6" max="6" width="12.81640625" style="212" customWidth="1"/>
    <col min="7" max="7" width="21.26953125" customWidth="1"/>
    <col min="8" max="8" width="2.54296875" customWidth="1"/>
    <col min="9" max="9" width="12.81640625" style="212" customWidth="1"/>
    <col min="10" max="10" width="21.26953125" customWidth="1"/>
    <col min="11" max="11" width="2.54296875" customWidth="1"/>
    <col min="12" max="12" width="12.81640625" style="212" customWidth="1"/>
    <col min="13" max="13" width="21.26953125" customWidth="1"/>
    <col min="14" max="14" width="2.54296875" customWidth="1"/>
    <col min="15" max="15" width="12.81640625" style="212" customWidth="1"/>
    <col min="16" max="16" width="21.26953125" customWidth="1"/>
    <col min="17" max="17" width="2.54296875" customWidth="1"/>
    <col min="18" max="18" width="12.81640625" style="212" customWidth="1"/>
    <col min="19" max="19" width="21.26953125" customWidth="1"/>
    <col min="20" max="20" width="2.54296875" customWidth="1"/>
    <col min="21" max="21" width="12.81640625" style="212" customWidth="1"/>
    <col min="22" max="22" width="21.26953125" customWidth="1"/>
    <col min="23" max="23" width="2.54296875" customWidth="1"/>
  </cols>
  <sheetData>
    <row r="2" spans="2:23" x14ac:dyDescent="0.35">
      <c r="D2" s="41" t="s">
        <v>207</v>
      </c>
      <c r="E2" s="41"/>
    </row>
    <row r="3" spans="2:23" x14ac:dyDescent="0.35">
      <c r="D3" s="53" t="s">
        <v>205</v>
      </c>
      <c r="E3" s="53"/>
    </row>
    <row r="4" spans="2:23" x14ac:dyDescent="0.35">
      <c r="D4" t="s">
        <v>116</v>
      </c>
    </row>
    <row r="5" spans="2:23" ht="15" thickBot="1" x14ac:dyDescent="0.4"/>
    <row r="6" spans="2:23" ht="19" thickBot="1" x14ac:dyDescent="0.5">
      <c r="B6" s="37" t="s">
        <v>271</v>
      </c>
      <c r="C6" s="67"/>
      <c r="D6" s="67"/>
      <c r="E6" s="38"/>
      <c r="F6" s="120" t="s">
        <v>26</v>
      </c>
      <c r="G6" s="51"/>
      <c r="H6" s="54"/>
      <c r="I6" s="3" t="s">
        <v>26</v>
      </c>
      <c r="J6" s="51"/>
      <c r="K6" s="54"/>
      <c r="L6" s="3" t="s">
        <v>26</v>
      </c>
      <c r="M6" s="51"/>
      <c r="N6" s="54"/>
      <c r="O6" s="3" t="s">
        <v>26</v>
      </c>
      <c r="P6" s="51"/>
      <c r="Q6" s="54"/>
      <c r="R6" s="3" t="s">
        <v>26</v>
      </c>
      <c r="S6" s="51"/>
      <c r="T6" s="54"/>
      <c r="U6" s="3" t="s">
        <v>26</v>
      </c>
      <c r="V6" s="51"/>
      <c r="W6" s="54"/>
    </row>
    <row r="7" spans="2:23" ht="15" thickBot="1" x14ac:dyDescent="0.4">
      <c r="C7" s="35" t="s">
        <v>36</v>
      </c>
      <c r="D7" s="68" t="s">
        <v>2</v>
      </c>
      <c r="E7" s="35" t="s">
        <v>118</v>
      </c>
      <c r="F7" s="4" t="s">
        <v>25</v>
      </c>
      <c r="G7" s="4" t="s">
        <v>32</v>
      </c>
      <c r="H7" s="64"/>
      <c r="I7" s="4" t="s">
        <v>25</v>
      </c>
      <c r="J7" s="4" t="s">
        <v>32</v>
      </c>
      <c r="K7" s="64"/>
      <c r="L7" s="4" t="s">
        <v>25</v>
      </c>
      <c r="M7" s="4" t="s">
        <v>32</v>
      </c>
      <c r="N7" s="64"/>
      <c r="O7" s="4" t="s">
        <v>25</v>
      </c>
      <c r="P7" s="4" t="s">
        <v>32</v>
      </c>
      <c r="Q7" s="64"/>
      <c r="R7" s="4" t="s">
        <v>25</v>
      </c>
      <c r="S7" s="4" t="s">
        <v>32</v>
      </c>
      <c r="T7" s="64"/>
      <c r="U7" s="4" t="s">
        <v>25</v>
      </c>
      <c r="V7" s="4" t="s">
        <v>32</v>
      </c>
      <c r="W7" s="64"/>
    </row>
    <row r="8" spans="2:23" ht="90.75" customHeight="1" thickBot="1" x14ac:dyDescent="0.4">
      <c r="C8" s="194" t="s">
        <v>125</v>
      </c>
      <c r="D8" s="5" t="s">
        <v>129</v>
      </c>
      <c r="E8" s="109" t="s">
        <v>278</v>
      </c>
      <c r="F8" s="205"/>
      <c r="G8" s="113"/>
      <c r="H8" s="64"/>
      <c r="I8" s="205"/>
      <c r="J8" s="113"/>
      <c r="K8" s="64"/>
      <c r="L8" s="205"/>
      <c r="M8" s="113"/>
      <c r="N8" s="64"/>
      <c r="O8" s="205"/>
      <c r="P8" s="113"/>
      <c r="Q8" s="64"/>
      <c r="R8" s="205"/>
      <c r="S8" s="113"/>
      <c r="T8" s="64"/>
      <c r="U8" s="205"/>
      <c r="V8" s="113"/>
      <c r="W8" s="64"/>
    </row>
    <row r="9" spans="2:23" ht="15" thickBot="1" x14ac:dyDescent="0.4">
      <c r="B9" s="42"/>
      <c r="C9" s="114"/>
      <c r="D9" s="115"/>
      <c r="E9" s="115"/>
      <c r="F9" s="206"/>
      <c r="G9" s="116"/>
      <c r="H9" s="117"/>
      <c r="I9" s="213"/>
      <c r="J9" s="116"/>
      <c r="K9" s="117"/>
      <c r="L9" s="213"/>
      <c r="M9" s="116"/>
      <c r="N9" s="117"/>
      <c r="O9" s="213"/>
      <c r="P9" s="116"/>
      <c r="Q9" s="117"/>
      <c r="R9" s="213"/>
      <c r="S9" s="116"/>
      <c r="T9" s="117"/>
      <c r="U9" s="213"/>
      <c r="V9" s="116"/>
      <c r="W9" s="117"/>
    </row>
    <row r="10" spans="2:23" ht="41" thickBot="1" x14ac:dyDescent="0.4">
      <c r="C10" s="179" t="s">
        <v>6</v>
      </c>
      <c r="D10" s="5" t="s">
        <v>7</v>
      </c>
      <c r="E10" s="109" t="s">
        <v>123</v>
      </c>
      <c r="F10" s="182"/>
      <c r="G10" s="9"/>
      <c r="H10" s="65"/>
      <c r="I10" s="182"/>
      <c r="J10" s="9"/>
      <c r="K10" s="65"/>
      <c r="L10" s="182"/>
      <c r="M10" s="9"/>
      <c r="N10" s="65"/>
      <c r="O10" s="182"/>
      <c r="P10" s="9"/>
      <c r="Q10" s="65"/>
      <c r="R10" s="182"/>
      <c r="S10" s="9"/>
      <c r="T10" s="65"/>
      <c r="U10" s="182"/>
      <c r="V10" s="9"/>
      <c r="W10" s="65"/>
    </row>
    <row r="11" spans="2:23" ht="68" thickBot="1" x14ac:dyDescent="0.4">
      <c r="C11" s="195"/>
      <c r="D11" s="236" t="s">
        <v>245</v>
      </c>
      <c r="E11" s="109" t="s">
        <v>244</v>
      </c>
      <c r="F11" s="182"/>
      <c r="G11" s="9"/>
      <c r="H11" s="65"/>
      <c r="I11" s="182"/>
      <c r="J11" s="9"/>
      <c r="K11" s="65"/>
      <c r="L11" s="182"/>
      <c r="M11" s="9"/>
      <c r="N11" s="65"/>
      <c r="O11" s="182"/>
      <c r="P11" s="9"/>
      <c r="Q11" s="65"/>
      <c r="R11" s="182"/>
      <c r="S11" s="9"/>
      <c r="T11" s="65"/>
      <c r="U11" s="182"/>
      <c r="V11" s="9"/>
      <c r="W11" s="65"/>
    </row>
    <row r="12" spans="2:23" ht="15" thickBot="1" x14ac:dyDescent="0.4">
      <c r="B12" s="193" t="s">
        <v>1</v>
      </c>
      <c r="C12" s="13"/>
      <c r="D12" s="6"/>
      <c r="E12" s="6"/>
      <c r="F12" s="207">
        <f>SUM(F10:F11)/2</f>
        <v>0</v>
      </c>
      <c r="G12" s="7"/>
      <c r="H12" s="66"/>
      <c r="I12" s="207">
        <f>SUM(I10:I11)/2</f>
        <v>0</v>
      </c>
      <c r="J12" s="7"/>
      <c r="K12" s="66"/>
      <c r="L12" s="207">
        <f>SUM(L10:L11)/2</f>
        <v>0</v>
      </c>
      <c r="M12" s="7"/>
      <c r="N12" s="66"/>
      <c r="O12" s="207">
        <f>SUM(O10:O11)/2</f>
        <v>0</v>
      </c>
      <c r="P12" s="7"/>
      <c r="Q12" s="66"/>
      <c r="R12" s="207">
        <f>SUM(R10:R11)/2</f>
        <v>0</v>
      </c>
      <c r="S12" s="7"/>
      <c r="T12" s="66"/>
      <c r="U12" s="207">
        <f>SUM(U10:U11)/2</f>
        <v>0</v>
      </c>
      <c r="V12" s="7"/>
      <c r="W12" s="66"/>
    </row>
    <row r="13" spans="2:23" s="12" customFormat="1" ht="42.75" customHeight="1" thickBot="1" x14ac:dyDescent="0.4">
      <c r="B13"/>
      <c r="C13" s="179" t="s">
        <v>8</v>
      </c>
      <c r="D13" s="5" t="s">
        <v>7</v>
      </c>
      <c r="E13" s="109" t="s">
        <v>123</v>
      </c>
      <c r="F13" s="182"/>
      <c r="G13" s="9"/>
      <c r="H13" s="65"/>
      <c r="I13" s="182"/>
      <c r="J13" s="9"/>
      <c r="K13" s="65"/>
      <c r="L13" s="182"/>
      <c r="M13" s="9"/>
      <c r="N13" s="65"/>
      <c r="O13" s="182"/>
      <c r="P13" s="9"/>
      <c r="Q13" s="65"/>
      <c r="R13" s="182"/>
      <c r="S13" s="9"/>
      <c r="T13" s="65"/>
      <c r="U13" s="182"/>
      <c r="V13" s="9"/>
      <c r="W13" s="65"/>
    </row>
    <row r="14" spans="2:23" ht="68" thickBot="1" x14ac:dyDescent="0.4">
      <c r="C14" s="179"/>
      <c r="D14" s="236" t="s">
        <v>245</v>
      </c>
      <c r="E14" s="109" t="s">
        <v>244</v>
      </c>
      <c r="F14" s="182"/>
      <c r="G14" s="9"/>
      <c r="H14" s="65"/>
      <c r="I14" s="182"/>
      <c r="J14" s="9"/>
      <c r="K14" s="65"/>
      <c r="L14" s="182"/>
      <c r="M14" s="9"/>
      <c r="N14" s="65"/>
      <c r="O14" s="182"/>
      <c r="P14" s="9"/>
      <c r="Q14" s="65"/>
      <c r="R14" s="182"/>
      <c r="S14" s="9"/>
      <c r="T14" s="65"/>
      <c r="U14" s="182"/>
      <c r="V14" s="9"/>
      <c r="W14" s="65"/>
    </row>
    <row r="15" spans="2:23" s="12" customFormat="1" ht="15" thickBot="1" x14ac:dyDescent="0.4">
      <c r="B15" s="193" t="s">
        <v>1</v>
      </c>
      <c r="C15" s="11"/>
      <c r="D15" s="10"/>
      <c r="E15" s="10"/>
      <c r="F15" s="207">
        <f>SUM(F13:F14)/2</f>
        <v>0</v>
      </c>
      <c r="G15" s="7"/>
      <c r="H15" s="66"/>
      <c r="I15" s="207">
        <f>SUM(I13:I14)/2</f>
        <v>0</v>
      </c>
      <c r="J15" s="7"/>
      <c r="K15" s="66"/>
      <c r="L15" s="207">
        <f>SUM(L13:L14)/2</f>
        <v>0</v>
      </c>
      <c r="M15" s="7"/>
      <c r="N15" s="66"/>
      <c r="O15" s="207">
        <f>SUM(O13:O14)/2</f>
        <v>0</v>
      </c>
      <c r="P15" s="7"/>
      <c r="Q15" s="66"/>
      <c r="R15" s="207">
        <f>SUM(R13:R14)/2</f>
        <v>0</v>
      </c>
      <c r="S15" s="7"/>
      <c r="T15" s="66"/>
      <c r="U15" s="207">
        <f>SUM(U13:U14)/2</f>
        <v>0</v>
      </c>
      <c r="V15" s="7"/>
      <c r="W15" s="66"/>
    </row>
    <row r="16" spans="2:23" ht="41" thickBot="1" x14ac:dyDescent="0.4">
      <c r="C16" s="179" t="s">
        <v>9</v>
      </c>
      <c r="D16" s="5" t="s">
        <v>7</v>
      </c>
      <c r="E16" s="109" t="s">
        <v>123</v>
      </c>
      <c r="F16" s="182"/>
      <c r="G16" s="9"/>
      <c r="H16" s="65"/>
      <c r="I16" s="182"/>
      <c r="J16" s="9"/>
      <c r="K16" s="65"/>
      <c r="L16" s="182"/>
      <c r="M16" s="9"/>
      <c r="N16" s="65"/>
      <c r="O16" s="182"/>
      <c r="P16" s="9"/>
      <c r="Q16" s="65"/>
      <c r="R16" s="182"/>
      <c r="S16" s="9"/>
      <c r="T16" s="65"/>
      <c r="U16" s="182"/>
      <c r="V16" s="9"/>
      <c r="W16" s="65"/>
    </row>
    <row r="17" spans="2:25" ht="68" thickBot="1" x14ac:dyDescent="0.4">
      <c r="C17" s="179"/>
      <c r="D17" s="236" t="s">
        <v>245</v>
      </c>
      <c r="E17" s="109" t="s">
        <v>244</v>
      </c>
      <c r="F17" s="182"/>
      <c r="G17" s="9"/>
      <c r="H17" s="65"/>
      <c r="I17" s="182"/>
      <c r="J17" s="9"/>
      <c r="K17" s="65"/>
      <c r="L17" s="182"/>
      <c r="M17" s="9"/>
      <c r="N17" s="65"/>
      <c r="O17" s="182"/>
      <c r="P17" s="9"/>
      <c r="Q17" s="65"/>
      <c r="R17" s="182"/>
      <c r="S17" s="9"/>
      <c r="T17" s="65"/>
      <c r="U17" s="182"/>
      <c r="V17" s="9"/>
      <c r="W17" s="65"/>
    </row>
    <row r="18" spans="2:25" s="12" customFormat="1" ht="15" thickBot="1" x14ac:dyDescent="0.4">
      <c r="B18" s="193" t="s">
        <v>1</v>
      </c>
      <c r="C18" s="11"/>
      <c r="D18" s="10"/>
      <c r="E18" s="10"/>
      <c r="F18" s="207">
        <f>SUM(F16:F17)/2</f>
        <v>0</v>
      </c>
      <c r="G18" s="7"/>
      <c r="H18" s="66"/>
      <c r="I18" s="207">
        <f>SUM(I16:I17)/2</f>
        <v>0</v>
      </c>
      <c r="J18" s="7"/>
      <c r="K18" s="66"/>
      <c r="L18" s="207">
        <f>SUM(L16:L17)/2</f>
        <v>0</v>
      </c>
      <c r="M18" s="7"/>
      <c r="N18" s="66"/>
      <c r="O18" s="207">
        <f>SUM(O16:O17)/2</f>
        <v>0</v>
      </c>
      <c r="P18" s="7"/>
      <c r="Q18" s="66"/>
      <c r="R18" s="207">
        <f>SUM(R16:R17)/2</f>
        <v>0</v>
      </c>
      <c r="S18" s="7"/>
      <c r="T18" s="66"/>
      <c r="U18" s="207">
        <f>SUM(U16:U17)/2</f>
        <v>0</v>
      </c>
      <c r="V18" s="7"/>
      <c r="W18" s="66"/>
    </row>
    <row r="19" spans="2:25" ht="41" thickBot="1" x14ac:dyDescent="0.4">
      <c r="C19" s="179" t="s">
        <v>10</v>
      </c>
      <c r="D19" s="5" t="s">
        <v>7</v>
      </c>
      <c r="E19" s="109" t="s">
        <v>123</v>
      </c>
      <c r="F19" s="182"/>
      <c r="G19" s="9"/>
      <c r="H19" s="65"/>
      <c r="I19" s="182"/>
      <c r="J19" s="9"/>
      <c r="K19" s="65"/>
      <c r="L19" s="182"/>
      <c r="M19" s="9"/>
      <c r="N19" s="65"/>
      <c r="O19" s="182"/>
      <c r="P19" s="9"/>
      <c r="Q19" s="65"/>
      <c r="R19" s="182"/>
      <c r="S19" s="9"/>
      <c r="T19" s="65"/>
      <c r="U19" s="182"/>
      <c r="V19" s="9"/>
      <c r="W19" s="65"/>
    </row>
    <row r="20" spans="2:25" ht="68" thickBot="1" x14ac:dyDescent="0.4">
      <c r="C20" s="179"/>
      <c r="D20" s="236" t="s">
        <v>245</v>
      </c>
      <c r="E20" s="109" t="s">
        <v>244</v>
      </c>
      <c r="F20" s="182"/>
      <c r="G20" s="9"/>
      <c r="H20" s="65"/>
      <c r="I20" s="182"/>
      <c r="J20" s="9"/>
      <c r="K20" s="65"/>
      <c r="L20" s="182"/>
      <c r="M20" s="9"/>
      <c r="N20" s="65"/>
      <c r="O20" s="182"/>
      <c r="P20" s="9"/>
      <c r="Q20" s="65"/>
      <c r="R20" s="182"/>
      <c r="S20" s="9"/>
      <c r="T20" s="65"/>
      <c r="U20" s="182"/>
      <c r="V20" s="9"/>
      <c r="W20" s="65"/>
    </row>
    <row r="21" spans="2:25" s="12" customFormat="1" ht="15" thickBot="1" x14ac:dyDescent="0.4">
      <c r="B21" s="193" t="s">
        <v>1</v>
      </c>
      <c r="C21" s="11"/>
      <c r="D21" s="10"/>
      <c r="E21" s="10"/>
      <c r="F21" s="207">
        <f>SUM(F19:F20)/2</f>
        <v>0</v>
      </c>
      <c r="G21" s="7"/>
      <c r="H21" s="66"/>
      <c r="I21" s="207">
        <f>SUM(I19:I20)/2</f>
        <v>0</v>
      </c>
      <c r="J21" s="7"/>
      <c r="K21" s="66"/>
      <c r="L21" s="207">
        <f>SUM(L19:L20)/2</f>
        <v>0</v>
      </c>
      <c r="M21" s="7"/>
      <c r="N21" s="66"/>
      <c r="O21" s="207">
        <f>SUM(O19:O20)/2</f>
        <v>0</v>
      </c>
      <c r="P21" s="7"/>
      <c r="Q21" s="66"/>
      <c r="R21" s="207">
        <f>SUM(R19:R20)/2</f>
        <v>0</v>
      </c>
      <c r="S21" s="7"/>
      <c r="T21" s="66"/>
      <c r="U21" s="207">
        <f>SUM(U19:U20)/2</f>
        <v>0</v>
      </c>
      <c r="V21" s="7"/>
      <c r="W21" s="66"/>
    </row>
    <row r="22" spans="2:25" ht="41" thickBot="1" x14ac:dyDescent="0.4">
      <c r="C22" s="179" t="s">
        <v>11</v>
      </c>
      <c r="D22" s="5" t="s">
        <v>12</v>
      </c>
      <c r="E22" s="109" t="s">
        <v>124</v>
      </c>
      <c r="F22" s="182"/>
      <c r="G22" s="9"/>
      <c r="H22" s="65"/>
      <c r="I22" s="182"/>
      <c r="J22" s="9"/>
      <c r="K22" s="65"/>
      <c r="L22" s="182"/>
      <c r="M22" s="9"/>
      <c r="N22" s="65"/>
      <c r="O22" s="182"/>
      <c r="P22" s="9"/>
      <c r="Q22" s="65"/>
      <c r="R22" s="182"/>
      <c r="S22" s="9"/>
      <c r="T22" s="65"/>
      <c r="U22" s="182"/>
      <c r="V22" s="9"/>
      <c r="W22" s="65"/>
    </row>
    <row r="23" spans="2:25" ht="68" thickBot="1" x14ac:dyDescent="0.4">
      <c r="C23" s="104"/>
      <c r="D23" s="236" t="s">
        <v>245</v>
      </c>
      <c r="E23" s="109" t="s">
        <v>244</v>
      </c>
      <c r="F23" s="182"/>
      <c r="G23" s="9"/>
      <c r="H23" s="65"/>
      <c r="I23" s="182"/>
      <c r="J23" s="9"/>
      <c r="K23" s="65"/>
      <c r="L23" s="182"/>
      <c r="M23" s="9"/>
      <c r="N23" s="65"/>
      <c r="O23" s="182"/>
      <c r="P23" s="9"/>
      <c r="Q23" s="65"/>
      <c r="R23" s="182"/>
      <c r="S23" s="9"/>
      <c r="T23" s="65"/>
      <c r="U23" s="182"/>
      <c r="V23" s="9"/>
      <c r="W23" s="65"/>
    </row>
    <row r="24" spans="2:25" s="12" customFormat="1" ht="15" thickBot="1" x14ac:dyDescent="0.4">
      <c r="B24" s="8" t="s">
        <v>1</v>
      </c>
      <c r="C24" s="49"/>
      <c r="D24" s="10"/>
      <c r="E24" s="10"/>
      <c r="F24" s="207">
        <f>SUM(F22:F23)/2</f>
        <v>0</v>
      </c>
      <c r="G24" s="7"/>
      <c r="H24" s="66"/>
      <c r="I24" s="207">
        <f>SUM(I22:I23)/2</f>
        <v>0</v>
      </c>
      <c r="J24" s="7"/>
      <c r="K24" s="66"/>
      <c r="L24" s="207">
        <f>SUM(L22:L23)/2</f>
        <v>0</v>
      </c>
      <c r="M24" s="7"/>
      <c r="N24" s="66"/>
      <c r="O24" s="207">
        <f>SUM(O22:O23)/2</f>
        <v>0</v>
      </c>
      <c r="P24" s="7"/>
      <c r="Q24" s="66"/>
      <c r="R24" s="207">
        <f>SUM(R22:R23)/2</f>
        <v>0</v>
      </c>
      <c r="S24" s="7"/>
      <c r="T24" s="66"/>
      <c r="U24" s="207">
        <f>SUM(U22:U23)/2</f>
        <v>0</v>
      </c>
      <c r="V24" s="7"/>
      <c r="W24" s="66"/>
    </row>
    <row r="25" spans="2:25" s="12" customFormat="1" ht="102" thickBot="1" x14ac:dyDescent="0.4">
      <c r="B25" s="119"/>
      <c r="C25" s="123" t="s">
        <v>13</v>
      </c>
      <c r="D25" s="5" t="s">
        <v>128</v>
      </c>
      <c r="E25" s="110" t="s">
        <v>277</v>
      </c>
      <c r="F25" s="208"/>
      <c r="G25" s="121"/>
      <c r="H25" s="118"/>
      <c r="I25" s="208"/>
      <c r="J25" s="121"/>
      <c r="K25" s="118"/>
      <c r="L25" s="208"/>
      <c r="M25" s="121"/>
      <c r="N25" s="118"/>
      <c r="O25" s="208"/>
      <c r="P25" s="121"/>
      <c r="Q25" s="118"/>
      <c r="R25" s="208"/>
      <c r="S25" s="121"/>
      <c r="T25" s="118"/>
      <c r="U25" s="208"/>
      <c r="V25" s="121"/>
      <c r="W25" s="118"/>
      <c r="X25" s="124"/>
      <c r="Y25" s="124"/>
    </row>
    <row r="26" spans="2:25" ht="44" thickBot="1" x14ac:dyDescent="0.4">
      <c r="C26" s="327"/>
      <c r="D26" s="62" t="s">
        <v>216</v>
      </c>
      <c r="E26" s="110" t="s">
        <v>215</v>
      </c>
      <c r="F26" s="168"/>
      <c r="G26" s="14"/>
      <c r="H26" s="71"/>
      <c r="I26" s="168"/>
      <c r="J26" s="14"/>
      <c r="K26" s="71"/>
      <c r="L26" s="168"/>
      <c r="M26" s="14"/>
      <c r="N26" s="71"/>
      <c r="O26" s="168"/>
      <c r="P26" s="14"/>
      <c r="Q26" s="71"/>
      <c r="R26" s="168"/>
      <c r="S26" s="14"/>
      <c r="T26" s="71"/>
      <c r="U26" s="168"/>
      <c r="V26" s="14"/>
      <c r="W26" s="71"/>
    </row>
    <row r="27" spans="2:25" ht="29.5" thickBot="1" x14ac:dyDescent="0.4">
      <c r="C27" s="327"/>
      <c r="D27" s="103" t="s">
        <v>223</v>
      </c>
      <c r="E27" s="107" t="s">
        <v>117</v>
      </c>
      <c r="F27" s="183"/>
      <c r="G27" s="50"/>
      <c r="H27" s="71"/>
      <c r="I27" s="183"/>
      <c r="J27" s="50"/>
      <c r="K27" s="71"/>
      <c r="L27" s="183"/>
      <c r="M27" s="50"/>
      <c r="N27" s="71"/>
      <c r="O27" s="183"/>
      <c r="P27" s="50"/>
      <c r="Q27" s="71"/>
      <c r="R27" s="183"/>
      <c r="S27" s="50"/>
      <c r="T27" s="71"/>
      <c r="U27" s="183"/>
      <c r="V27" s="50"/>
      <c r="W27" s="71"/>
    </row>
    <row r="28" spans="2:25" ht="29.5" thickBot="1" x14ac:dyDescent="0.4">
      <c r="C28" s="327"/>
      <c r="D28" s="111" t="s">
        <v>222</v>
      </c>
      <c r="E28" s="107" t="s">
        <v>119</v>
      </c>
      <c r="F28" s="182"/>
      <c r="G28" s="50"/>
      <c r="H28" s="71"/>
      <c r="I28" s="182"/>
      <c r="J28" s="50"/>
      <c r="K28" s="71"/>
      <c r="L28" s="182"/>
      <c r="M28" s="50"/>
      <c r="N28" s="71"/>
      <c r="O28" s="182"/>
      <c r="P28" s="50"/>
      <c r="Q28" s="71"/>
      <c r="R28" s="182"/>
      <c r="S28" s="50"/>
      <c r="T28" s="71"/>
      <c r="U28" s="182"/>
      <c r="V28" s="50"/>
      <c r="W28" s="71"/>
    </row>
    <row r="29" spans="2:25" ht="44" thickBot="1" x14ac:dyDescent="0.4">
      <c r="C29" s="327"/>
      <c r="D29" s="62" t="s">
        <v>221</v>
      </c>
      <c r="E29" s="107" t="s">
        <v>120</v>
      </c>
      <c r="F29" s="168"/>
      <c r="G29" s="61"/>
      <c r="H29" s="71"/>
      <c r="I29" s="168"/>
      <c r="J29" s="61"/>
      <c r="K29" s="71"/>
      <c r="L29" s="168"/>
      <c r="M29" s="61"/>
      <c r="N29" s="71"/>
      <c r="O29" s="168"/>
      <c r="P29" s="61"/>
      <c r="Q29" s="71"/>
      <c r="R29" s="168"/>
      <c r="S29" s="61"/>
      <c r="T29" s="71"/>
      <c r="U29" s="168"/>
      <c r="V29" s="61"/>
      <c r="W29" s="71"/>
    </row>
    <row r="30" spans="2:25" ht="87.5" thickBot="1" x14ac:dyDescent="0.4">
      <c r="C30" s="327"/>
      <c r="D30" s="62" t="s">
        <v>220</v>
      </c>
      <c r="E30" s="246" t="s">
        <v>272</v>
      </c>
      <c r="F30" s="182"/>
      <c r="G30" s="50"/>
      <c r="H30" s="71"/>
      <c r="I30" s="182"/>
      <c r="J30" s="50"/>
      <c r="K30" s="71"/>
      <c r="L30" s="182"/>
      <c r="M30" s="50"/>
      <c r="N30" s="71"/>
      <c r="O30" s="182"/>
      <c r="P30" s="50"/>
      <c r="Q30" s="71"/>
      <c r="R30" s="182"/>
      <c r="S30" s="50"/>
      <c r="T30" s="71"/>
      <c r="U30" s="182"/>
      <c r="V30" s="50"/>
      <c r="W30" s="71"/>
    </row>
    <row r="31" spans="2:25" ht="44" thickBot="1" x14ac:dyDescent="0.4">
      <c r="C31" s="327"/>
      <c r="D31" s="63" t="s">
        <v>16</v>
      </c>
      <c r="E31" s="108" t="s">
        <v>121</v>
      </c>
      <c r="F31" s="182"/>
      <c r="G31" s="50"/>
      <c r="H31" s="71"/>
      <c r="I31" s="182"/>
      <c r="J31" s="50"/>
      <c r="K31" s="71"/>
      <c r="L31" s="182"/>
      <c r="M31" s="50"/>
      <c r="N31" s="71"/>
      <c r="O31" s="182"/>
      <c r="P31" s="50"/>
      <c r="Q31" s="71"/>
      <c r="R31" s="182"/>
      <c r="S31" s="50"/>
      <c r="T31" s="71"/>
      <c r="U31" s="182"/>
      <c r="V31" s="50"/>
      <c r="W31" s="71"/>
    </row>
    <row r="32" spans="2:25" ht="131" thickBot="1" x14ac:dyDescent="0.4">
      <c r="C32" s="331"/>
      <c r="D32" s="237" t="s">
        <v>295</v>
      </c>
      <c r="E32" s="333" t="s">
        <v>246</v>
      </c>
      <c r="F32" s="254"/>
      <c r="G32" s="256"/>
      <c r="H32" s="71"/>
      <c r="I32" s="255"/>
      <c r="J32" s="256"/>
      <c r="K32" s="71"/>
      <c r="L32" s="255"/>
      <c r="M32" s="256"/>
      <c r="N32" s="71"/>
      <c r="O32" s="255"/>
      <c r="P32" s="256"/>
      <c r="Q32" s="71"/>
      <c r="R32" s="255"/>
      <c r="S32" s="256"/>
      <c r="T32" s="71"/>
      <c r="U32" s="255"/>
      <c r="V32" s="256"/>
      <c r="W32" s="71"/>
    </row>
    <row r="33" spans="2:23" ht="58.5" thickBot="1" x14ac:dyDescent="0.4">
      <c r="C33" s="327"/>
      <c r="D33" s="250" t="s">
        <v>296</v>
      </c>
      <c r="E33" s="336" t="s">
        <v>273</v>
      </c>
      <c r="F33" s="254"/>
      <c r="G33" s="256"/>
      <c r="H33" s="71"/>
      <c r="I33" s="255"/>
      <c r="J33" s="256"/>
      <c r="K33" s="71"/>
      <c r="L33" s="255"/>
      <c r="M33" s="256"/>
      <c r="N33" s="71"/>
      <c r="O33" s="255"/>
      <c r="P33" s="256"/>
      <c r="Q33" s="71"/>
      <c r="R33" s="255"/>
      <c r="S33" s="256"/>
      <c r="T33" s="71"/>
      <c r="U33" s="255"/>
      <c r="V33" s="256"/>
      <c r="W33" s="71"/>
    </row>
    <row r="34" spans="2:23" ht="44" thickBot="1" x14ac:dyDescent="0.4">
      <c r="C34" s="327"/>
      <c r="D34" s="250" t="s">
        <v>299</v>
      </c>
      <c r="E34" s="337" t="s">
        <v>274</v>
      </c>
      <c r="F34" s="168"/>
      <c r="G34" s="338"/>
      <c r="H34" s="71"/>
      <c r="I34" s="168"/>
      <c r="J34" s="338"/>
      <c r="K34" s="71"/>
      <c r="L34" s="168"/>
      <c r="M34" s="338"/>
      <c r="N34" s="71"/>
      <c r="O34" s="168"/>
      <c r="P34" s="338"/>
      <c r="Q34" s="71"/>
      <c r="R34" s="168"/>
      <c r="S34" s="338"/>
      <c r="T34" s="71"/>
      <c r="U34" s="168"/>
      <c r="V34" s="338"/>
      <c r="W34" s="71"/>
    </row>
    <row r="35" spans="2:23" ht="48.5" customHeight="1" thickBot="1" x14ac:dyDescent="0.4">
      <c r="C35" s="327"/>
      <c r="D35" s="250" t="s">
        <v>298</v>
      </c>
      <c r="E35" s="190" t="s">
        <v>275</v>
      </c>
      <c r="F35" s="182"/>
      <c r="G35" s="50"/>
      <c r="H35" s="71"/>
      <c r="I35" s="182"/>
      <c r="J35" s="50"/>
      <c r="K35" s="71"/>
      <c r="L35" s="182"/>
      <c r="M35" s="50"/>
      <c r="N35" s="71"/>
      <c r="O35" s="182"/>
      <c r="P35" s="50"/>
      <c r="Q35" s="71"/>
      <c r="R35" s="182"/>
      <c r="S35" s="50"/>
      <c r="T35" s="71"/>
      <c r="U35" s="182"/>
      <c r="V35" s="50"/>
      <c r="W35" s="71"/>
    </row>
    <row r="36" spans="2:23" ht="45.5" customHeight="1" thickBot="1" x14ac:dyDescent="0.4">
      <c r="C36" s="327"/>
      <c r="D36" s="250" t="s">
        <v>297</v>
      </c>
      <c r="E36" s="112" t="s">
        <v>276</v>
      </c>
      <c r="F36" s="209"/>
      <c r="G36" s="61"/>
      <c r="H36" s="71"/>
      <c r="I36" s="209"/>
      <c r="J36" s="61"/>
      <c r="K36" s="71"/>
      <c r="L36" s="209"/>
      <c r="M36" s="61"/>
      <c r="N36" s="71"/>
      <c r="O36" s="209"/>
      <c r="P36" s="61"/>
      <c r="Q36" s="71"/>
      <c r="R36" s="209"/>
      <c r="S36" s="61"/>
      <c r="T36" s="71"/>
      <c r="U36" s="209"/>
      <c r="V36" s="61"/>
      <c r="W36" s="71"/>
    </row>
    <row r="37" spans="2:23" ht="44" thickBot="1" x14ac:dyDescent="0.4">
      <c r="C37" s="327"/>
      <c r="D37" s="1" t="s">
        <v>218</v>
      </c>
      <c r="E37" s="108" t="s">
        <v>217</v>
      </c>
      <c r="F37" s="182"/>
      <c r="G37" s="14"/>
      <c r="H37" s="71"/>
      <c r="I37" s="182"/>
      <c r="J37" s="14"/>
      <c r="K37" s="71"/>
      <c r="L37" s="182"/>
      <c r="M37" s="14"/>
      <c r="N37" s="71"/>
      <c r="O37" s="182"/>
      <c r="P37" s="14"/>
      <c r="Q37" s="71"/>
      <c r="R37" s="182"/>
      <c r="S37" s="14"/>
      <c r="T37" s="71"/>
      <c r="U37" s="182"/>
      <c r="V37" s="14"/>
      <c r="W37" s="71"/>
    </row>
    <row r="38" spans="2:23" ht="44" thickBot="1" x14ac:dyDescent="0.4">
      <c r="C38" s="328"/>
      <c r="D38" s="1" t="s">
        <v>219</v>
      </c>
      <c r="E38" s="108" t="s">
        <v>122</v>
      </c>
      <c r="F38" s="182"/>
      <c r="G38" s="14"/>
      <c r="H38" s="71"/>
      <c r="I38" s="182"/>
      <c r="J38" s="14"/>
      <c r="K38" s="71"/>
      <c r="L38" s="182"/>
      <c r="M38" s="14"/>
      <c r="N38" s="71"/>
      <c r="O38" s="182"/>
      <c r="P38" s="14"/>
      <c r="Q38" s="71"/>
      <c r="R38" s="182"/>
      <c r="S38" s="14"/>
      <c r="T38" s="71"/>
      <c r="U38" s="182"/>
      <c r="V38" s="14"/>
      <c r="W38" s="71"/>
    </row>
    <row r="39" spans="2:23" s="12" customFormat="1" ht="15" thickBot="1" x14ac:dyDescent="0.4">
      <c r="B39" s="8" t="s">
        <v>1</v>
      </c>
      <c r="C39" s="49"/>
      <c r="D39" s="10"/>
      <c r="E39" s="10"/>
      <c r="F39" s="207">
        <f>SUM(F25:F38)/14</f>
        <v>0</v>
      </c>
      <c r="G39" s="7"/>
      <c r="H39" s="66"/>
      <c r="I39" s="207">
        <f>SUM(I25:I38)/14</f>
        <v>0</v>
      </c>
      <c r="J39" s="7"/>
      <c r="K39" s="66"/>
      <c r="L39" s="207">
        <f>SUM(L25:L38)/14</f>
        <v>0</v>
      </c>
      <c r="M39" s="7"/>
      <c r="N39" s="66"/>
      <c r="O39" s="207">
        <f>SUM(O25:O38)/14</f>
        <v>0</v>
      </c>
      <c r="P39" s="7"/>
      <c r="Q39" s="66"/>
      <c r="R39" s="207">
        <f>SUM(R25:R38)/14</f>
        <v>0</v>
      </c>
      <c r="S39" s="7"/>
      <c r="T39" s="66"/>
      <c r="U39" s="207">
        <f>SUM(U25:U38)/14</f>
        <v>0</v>
      </c>
      <c r="V39" s="7"/>
      <c r="W39" s="66"/>
    </row>
    <row r="40" spans="2:23" ht="15" thickBot="1" x14ac:dyDescent="0.4">
      <c r="C40" s="143" t="s">
        <v>182</v>
      </c>
      <c r="D40" s="142" t="s">
        <v>183</v>
      </c>
      <c r="E40" s="140"/>
      <c r="F40" s="210"/>
      <c r="G40" s="140"/>
      <c r="H40" s="66"/>
      <c r="I40" s="210"/>
      <c r="J40" s="140"/>
      <c r="K40" s="66"/>
      <c r="L40" s="210"/>
      <c r="M40" s="140"/>
      <c r="N40" s="66"/>
      <c r="O40" s="210"/>
      <c r="P40" s="140"/>
      <c r="Q40" s="66"/>
      <c r="R40" s="210"/>
      <c r="S40" s="140"/>
      <c r="T40" s="66"/>
      <c r="U40" s="210"/>
      <c r="V40" s="140"/>
      <c r="W40" s="66"/>
    </row>
    <row r="41" spans="2:23" ht="44" thickBot="1" x14ac:dyDescent="0.4">
      <c r="C41" s="329"/>
      <c r="D41" s="105" t="s">
        <v>247</v>
      </c>
      <c r="E41" s="190" t="s">
        <v>255</v>
      </c>
      <c r="F41" s="211"/>
      <c r="G41" s="139"/>
      <c r="H41" s="66"/>
      <c r="I41" s="211"/>
      <c r="J41" s="139"/>
      <c r="K41" s="66"/>
      <c r="L41" s="211"/>
      <c r="M41" s="139"/>
      <c r="N41" s="66"/>
      <c r="O41" s="211"/>
      <c r="P41" s="139"/>
      <c r="Q41" s="66"/>
      <c r="R41" s="211"/>
      <c r="S41" s="139"/>
      <c r="T41" s="66"/>
      <c r="U41" s="211"/>
      <c r="V41" s="139"/>
      <c r="W41" s="66"/>
    </row>
    <row r="42" spans="2:23" ht="44" thickBot="1" x14ac:dyDescent="0.4">
      <c r="C42" s="329"/>
      <c r="D42" s="105" t="s">
        <v>184</v>
      </c>
      <c r="E42" s="190" t="s">
        <v>255</v>
      </c>
      <c r="F42" s="211"/>
      <c r="G42" s="139"/>
      <c r="H42" s="66"/>
      <c r="I42" s="211"/>
      <c r="J42" s="139"/>
      <c r="K42" s="66"/>
      <c r="L42" s="211"/>
      <c r="M42" s="139"/>
      <c r="N42" s="66"/>
      <c r="O42" s="211"/>
      <c r="P42" s="139"/>
      <c r="Q42" s="66"/>
      <c r="R42" s="211"/>
      <c r="S42" s="139"/>
      <c r="T42" s="66"/>
      <c r="U42" s="211"/>
      <c r="V42" s="139"/>
      <c r="W42" s="66"/>
    </row>
    <row r="43" spans="2:23" ht="44" thickBot="1" x14ac:dyDescent="0.4">
      <c r="C43" s="329"/>
      <c r="D43" s="105" t="s">
        <v>248</v>
      </c>
      <c r="E43" s="190" t="s">
        <v>255</v>
      </c>
      <c r="F43" s="211"/>
      <c r="G43" s="139"/>
      <c r="H43" s="66"/>
      <c r="I43" s="211"/>
      <c r="J43" s="139"/>
      <c r="K43" s="66"/>
      <c r="L43" s="211"/>
      <c r="M43" s="139"/>
      <c r="N43" s="66"/>
      <c r="O43" s="211"/>
      <c r="P43" s="139"/>
      <c r="Q43" s="66"/>
      <c r="R43" s="211"/>
      <c r="S43" s="139"/>
      <c r="T43" s="66"/>
      <c r="U43" s="211"/>
      <c r="V43" s="139"/>
      <c r="W43" s="66"/>
    </row>
    <row r="44" spans="2:23" ht="58.5" thickBot="1" x14ac:dyDescent="0.4">
      <c r="C44" s="329"/>
      <c r="D44" s="105" t="s">
        <v>249</v>
      </c>
      <c r="E44" s="190" t="s">
        <v>255</v>
      </c>
      <c r="F44" s="211"/>
      <c r="G44" s="139"/>
      <c r="H44" s="66"/>
      <c r="I44" s="211"/>
      <c r="J44" s="139"/>
      <c r="K44" s="66"/>
      <c r="L44" s="211"/>
      <c r="M44" s="139"/>
      <c r="N44" s="66"/>
      <c r="O44" s="211"/>
      <c r="P44" s="139"/>
      <c r="Q44" s="66"/>
      <c r="R44" s="211"/>
      <c r="S44" s="139"/>
      <c r="T44" s="66"/>
      <c r="U44" s="211"/>
      <c r="V44" s="139"/>
      <c r="W44" s="66"/>
    </row>
    <row r="45" spans="2:23" ht="44" thickBot="1" x14ac:dyDescent="0.4">
      <c r="C45" s="329"/>
      <c r="D45" s="105" t="s">
        <v>250</v>
      </c>
      <c r="E45" s="190" t="s">
        <v>255</v>
      </c>
      <c r="F45" s="211"/>
      <c r="G45" s="139"/>
      <c r="H45" s="66"/>
      <c r="I45" s="211"/>
      <c r="J45" s="139"/>
      <c r="K45" s="66"/>
      <c r="L45" s="211"/>
      <c r="M45" s="139"/>
      <c r="N45" s="66"/>
      <c r="O45" s="211"/>
      <c r="P45" s="139"/>
      <c r="Q45" s="66"/>
      <c r="R45" s="211"/>
      <c r="S45" s="139"/>
      <c r="T45" s="66"/>
      <c r="U45" s="211"/>
      <c r="V45" s="139"/>
      <c r="W45" s="66"/>
    </row>
    <row r="46" spans="2:23" ht="44" thickBot="1" x14ac:dyDescent="0.4">
      <c r="C46" s="329"/>
      <c r="D46" s="105" t="s">
        <v>251</v>
      </c>
      <c r="E46" s="190" t="s">
        <v>255</v>
      </c>
      <c r="F46" s="211"/>
      <c r="G46" s="139"/>
      <c r="H46" s="66"/>
      <c r="I46" s="211"/>
      <c r="J46" s="139"/>
      <c r="K46" s="66"/>
      <c r="L46" s="211"/>
      <c r="M46" s="139"/>
      <c r="N46" s="66"/>
      <c r="O46" s="211"/>
      <c r="P46" s="139"/>
      <c r="Q46" s="66"/>
      <c r="R46" s="211"/>
      <c r="S46" s="139"/>
      <c r="T46" s="66"/>
      <c r="U46" s="211"/>
      <c r="V46" s="139"/>
      <c r="W46" s="66"/>
    </row>
    <row r="47" spans="2:23" ht="44" thickBot="1" x14ac:dyDescent="0.4">
      <c r="C47" s="329"/>
      <c r="D47" s="105" t="s">
        <v>252</v>
      </c>
      <c r="E47" s="190" t="s">
        <v>255</v>
      </c>
      <c r="F47" s="211"/>
      <c r="G47" s="139"/>
      <c r="H47" s="66"/>
      <c r="I47" s="211"/>
      <c r="J47" s="139"/>
      <c r="K47" s="66"/>
      <c r="L47" s="211"/>
      <c r="M47" s="139"/>
      <c r="N47" s="66"/>
      <c r="O47" s="211"/>
      <c r="P47" s="139"/>
      <c r="Q47" s="66"/>
      <c r="R47" s="211"/>
      <c r="S47" s="139"/>
      <c r="T47" s="66"/>
      <c r="U47" s="211"/>
      <c r="V47" s="139"/>
      <c r="W47" s="66"/>
    </row>
    <row r="48" spans="2:23" ht="44" thickBot="1" x14ac:dyDescent="0.4">
      <c r="C48" s="329"/>
      <c r="D48" s="105" t="s">
        <v>253</v>
      </c>
      <c r="E48" s="190" t="s">
        <v>255</v>
      </c>
      <c r="F48" s="211"/>
      <c r="G48" s="139"/>
      <c r="H48" s="66"/>
      <c r="I48" s="211"/>
      <c r="J48" s="139"/>
      <c r="K48" s="66"/>
      <c r="L48" s="211"/>
      <c r="M48" s="139"/>
      <c r="N48" s="66"/>
      <c r="O48" s="211"/>
      <c r="P48" s="139"/>
      <c r="Q48" s="66"/>
      <c r="R48" s="211"/>
      <c r="S48" s="139"/>
      <c r="T48" s="66"/>
      <c r="U48" s="211"/>
      <c r="V48" s="139"/>
      <c r="W48" s="66"/>
    </row>
    <row r="49" spans="2:23" ht="58.5" thickBot="1" x14ac:dyDescent="0.4">
      <c r="C49" s="329"/>
      <c r="D49" s="105" t="s">
        <v>254</v>
      </c>
      <c r="E49" s="190" t="s">
        <v>255</v>
      </c>
      <c r="F49" s="211"/>
      <c r="G49" s="139"/>
      <c r="H49" s="66"/>
      <c r="I49" s="211"/>
      <c r="J49" s="139"/>
      <c r="K49" s="66"/>
      <c r="L49" s="211"/>
      <c r="M49" s="139"/>
      <c r="N49" s="66"/>
      <c r="O49" s="211"/>
      <c r="P49" s="139"/>
      <c r="Q49" s="66"/>
      <c r="R49" s="211"/>
      <c r="S49" s="139"/>
      <c r="T49" s="66"/>
      <c r="U49" s="211"/>
      <c r="V49" s="139"/>
      <c r="W49" s="66"/>
    </row>
    <row r="50" spans="2:23" ht="16" thickBot="1" x14ac:dyDescent="0.4">
      <c r="C50" s="329"/>
      <c r="D50" s="141" t="s">
        <v>185</v>
      </c>
      <c r="E50" s="140"/>
      <c r="F50" s="210"/>
      <c r="G50" s="140"/>
      <c r="H50" s="66"/>
      <c r="I50" s="210"/>
      <c r="J50" s="140"/>
      <c r="K50" s="66"/>
      <c r="L50" s="210"/>
      <c r="M50" s="140"/>
      <c r="N50" s="66"/>
      <c r="O50" s="210"/>
      <c r="P50" s="140"/>
      <c r="Q50" s="66"/>
      <c r="R50" s="210"/>
      <c r="S50" s="140"/>
      <c r="T50" s="66"/>
      <c r="U50" s="210"/>
      <c r="V50" s="140"/>
      <c r="W50" s="66"/>
    </row>
    <row r="51" spans="2:23" ht="58.5" thickBot="1" x14ac:dyDescent="0.4">
      <c r="C51" s="329"/>
      <c r="D51" s="105" t="s">
        <v>256</v>
      </c>
      <c r="E51" s="190" t="s">
        <v>235</v>
      </c>
      <c r="F51" s="211"/>
      <c r="G51" s="139"/>
      <c r="H51" s="66"/>
      <c r="I51" s="211"/>
      <c r="J51" s="139"/>
      <c r="K51" s="66"/>
      <c r="L51" s="211"/>
      <c r="M51" s="139"/>
      <c r="N51" s="66"/>
      <c r="O51" s="211"/>
      <c r="P51" s="139"/>
      <c r="Q51" s="66"/>
      <c r="R51" s="211"/>
      <c r="S51" s="139"/>
      <c r="T51" s="66"/>
      <c r="U51" s="211"/>
      <c r="V51" s="139"/>
      <c r="W51" s="66"/>
    </row>
    <row r="52" spans="2:23" ht="121" customHeight="1" thickBot="1" x14ac:dyDescent="0.4">
      <c r="C52" s="330"/>
      <c r="D52" s="105" t="s">
        <v>279</v>
      </c>
      <c r="E52" s="190" t="s">
        <v>236</v>
      </c>
      <c r="F52" s="211"/>
      <c r="G52" s="139"/>
      <c r="H52" s="66"/>
      <c r="I52" s="211"/>
      <c r="J52" s="139"/>
      <c r="K52" s="66"/>
      <c r="L52" s="211"/>
      <c r="M52" s="139"/>
      <c r="N52" s="66"/>
      <c r="O52" s="211"/>
      <c r="P52" s="139"/>
      <c r="Q52" s="66"/>
      <c r="R52" s="211"/>
      <c r="S52" s="139"/>
      <c r="T52" s="66"/>
      <c r="U52" s="211"/>
      <c r="V52" s="139"/>
      <c r="W52" s="66"/>
    </row>
    <row r="53" spans="2:23" s="12" customFormat="1" ht="15" thickBot="1" x14ac:dyDescent="0.4">
      <c r="B53" s="8" t="s">
        <v>1</v>
      </c>
      <c r="C53" s="49"/>
      <c r="D53" s="10"/>
      <c r="E53" s="10"/>
      <c r="F53" s="207">
        <f>SUM(F41:F52)/11</f>
        <v>0</v>
      </c>
      <c r="G53" s="7"/>
      <c r="H53" s="66"/>
      <c r="I53" s="207">
        <f>SUM(I41:I52)/11</f>
        <v>0</v>
      </c>
      <c r="J53" s="7"/>
      <c r="K53" s="66"/>
      <c r="L53" s="207">
        <f>SUM(L41:L52)/11</f>
        <v>0</v>
      </c>
      <c r="M53" s="7"/>
      <c r="N53" s="66"/>
      <c r="O53" s="207">
        <f>SUM(O41:O52)/11</f>
        <v>0</v>
      </c>
      <c r="P53" s="7"/>
      <c r="Q53" s="66"/>
      <c r="R53" s="207">
        <f>SUM(R41:R52)/11</f>
        <v>0</v>
      </c>
      <c r="S53" s="7"/>
      <c r="T53" s="66"/>
      <c r="U53" s="207">
        <f>SUM(U41:U52)/11</f>
        <v>0</v>
      </c>
      <c r="V53" s="7"/>
      <c r="W53" s="66"/>
    </row>
    <row r="54" spans="2:23" ht="44" thickBot="1" x14ac:dyDescent="0.4">
      <c r="C54" s="143" t="s">
        <v>170</v>
      </c>
      <c r="D54" s="73" t="s">
        <v>280</v>
      </c>
      <c r="E54" s="112" t="s">
        <v>193</v>
      </c>
      <c r="F54" s="211"/>
      <c r="G54" s="139"/>
      <c r="H54" s="66"/>
      <c r="I54" s="167"/>
      <c r="J54" s="139"/>
      <c r="K54" s="66"/>
      <c r="L54" s="167"/>
      <c r="M54" s="139"/>
      <c r="N54" s="66"/>
      <c r="P54" s="139"/>
      <c r="Q54" s="66"/>
      <c r="R54" s="167"/>
      <c r="S54" s="139"/>
      <c r="T54" s="66"/>
      <c r="U54" s="167"/>
      <c r="V54" s="139"/>
      <c r="W54" s="66"/>
    </row>
    <row r="55" spans="2:23" ht="44" thickBot="1" x14ac:dyDescent="0.4">
      <c r="C55" s="327"/>
      <c r="D55" s="73" t="s">
        <v>281</v>
      </c>
      <c r="E55" s="112" t="s">
        <v>194</v>
      </c>
      <c r="F55" s="211"/>
      <c r="G55" s="139"/>
      <c r="H55" s="66"/>
      <c r="I55" s="167"/>
      <c r="J55" s="139"/>
      <c r="K55" s="66"/>
      <c r="L55" s="167"/>
      <c r="M55" s="139"/>
      <c r="N55" s="66"/>
      <c r="O55" s="167"/>
      <c r="P55" s="139"/>
      <c r="Q55" s="66"/>
      <c r="R55" s="167"/>
      <c r="S55" s="139"/>
      <c r="T55" s="66"/>
      <c r="U55" s="167"/>
      <c r="V55" s="139"/>
      <c r="W55" s="66"/>
    </row>
    <row r="56" spans="2:23" ht="44" thickBot="1" x14ac:dyDescent="0.4">
      <c r="C56" s="328"/>
      <c r="D56" s="136" t="s">
        <v>171</v>
      </c>
      <c r="E56" s="112" t="s">
        <v>195</v>
      </c>
      <c r="F56" s="211"/>
      <c r="G56" s="139"/>
      <c r="H56" s="66"/>
      <c r="I56" s="167"/>
      <c r="J56" s="139"/>
      <c r="K56" s="66"/>
      <c r="L56" s="167"/>
      <c r="M56" s="139"/>
      <c r="N56" s="66"/>
      <c r="O56" s="167"/>
      <c r="P56" s="139"/>
      <c r="Q56" s="66"/>
      <c r="R56" s="167"/>
      <c r="S56" s="139"/>
      <c r="T56" s="66"/>
      <c r="U56" s="167"/>
      <c r="V56" s="139"/>
      <c r="W56" s="66"/>
    </row>
    <row r="57" spans="2:23" s="12" customFormat="1" ht="15" thickBot="1" x14ac:dyDescent="0.4">
      <c r="B57" s="8" t="s">
        <v>1</v>
      </c>
      <c r="C57" s="49"/>
      <c r="D57" s="10"/>
      <c r="E57" s="10"/>
      <c r="F57" s="207">
        <f>SUM(F54:F56)/3</f>
        <v>0</v>
      </c>
      <c r="G57" s="7"/>
      <c r="H57" s="66"/>
      <c r="I57" s="207">
        <f>SUM(I54:I56)/3</f>
        <v>0</v>
      </c>
      <c r="J57" s="7"/>
      <c r="K57" s="66"/>
      <c r="L57" s="207">
        <f>SUM(L54:L56)/3</f>
        <v>0</v>
      </c>
      <c r="M57" s="7"/>
      <c r="N57" s="66"/>
      <c r="O57" s="207">
        <f>SUM(O54:O56)/3</f>
        <v>0</v>
      </c>
      <c r="P57" s="7"/>
      <c r="Q57" s="66"/>
      <c r="R57" s="207">
        <f>SUM(R54:R56)/3</f>
        <v>0</v>
      </c>
      <c r="S57" s="7"/>
      <c r="T57" s="66"/>
      <c r="U57" s="207">
        <f>SUM(U54:U56)/3</f>
        <v>0</v>
      </c>
      <c r="V57" s="7"/>
      <c r="W57" s="66"/>
    </row>
    <row r="58" spans="2:23" ht="232.5" thickBot="1" x14ac:dyDescent="0.4">
      <c r="C58" s="104" t="s">
        <v>181</v>
      </c>
      <c r="D58" s="1" t="s">
        <v>202</v>
      </c>
      <c r="E58" s="112" t="s">
        <v>201</v>
      </c>
      <c r="G58" s="139"/>
      <c r="H58" s="66"/>
      <c r="I58" s="167"/>
      <c r="J58" s="139"/>
      <c r="K58" s="66"/>
      <c r="L58" s="167"/>
      <c r="M58" s="139"/>
      <c r="N58" s="66"/>
      <c r="O58" s="167"/>
      <c r="P58" s="139"/>
      <c r="Q58" s="66"/>
      <c r="R58" s="167"/>
      <c r="S58" s="139"/>
      <c r="T58" s="66"/>
      <c r="U58" s="167"/>
      <c r="V58" s="139"/>
      <c r="W58" s="66"/>
    </row>
    <row r="59" spans="2:23" ht="15" thickBot="1" x14ac:dyDescent="0.4">
      <c r="B59" s="11" t="s">
        <v>1</v>
      </c>
      <c r="C59" s="11"/>
      <c r="D59" s="11"/>
      <c r="E59" s="10"/>
      <c r="F59" s="207">
        <f>G58</f>
        <v>0</v>
      </c>
      <c r="G59" s="66"/>
      <c r="H59" s="66"/>
      <c r="I59" s="207">
        <f>SUM(I56:I58)/3</f>
        <v>0</v>
      </c>
      <c r="J59" s="7"/>
      <c r="K59" s="66"/>
      <c r="L59" s="207">
        <f>SUM(L56:L58)/3</f>
        <v>0</v>
      </c>
      <c r="M59" s="66"/>
      <c r="N59" s="66"/>
      <c r="O59" s="207">
        <f>SUM(O56:O58)/3</f>
        <v>0</v>
      </c>
      <c r="P59" s="66"/>
      <c r="Q59" s="66"/>
      <c r="R59" s="207">
        <f>SUM(R56:R58)/3</f>
        <v>0</v>
      </c>
      <c r="S59" s="66"/>
      <c r="T59" s="66"/>
      <c r="U59" s="207">
        <f>SUM(U56:U58)/3</f>
        <v>0</v>
      </c>
      <c r="V59" s="66"/>
      <c r="W59" s="66"/>
    </row>
    <row r="60" spans="2:23" ht="58.5" thickBot="1" x14ac:dyDescent="0.4">
      <c r="C60" s="104" t="s">
        <v>189</v>
      </c>
      <c r="D60" s="136" t="s">
        <v>204</v>
      </c>
      <c r="E60" s="112" t="s">
        <v>203</v>
      </c>
      <c r="F60" s="167"/>
      <c r="G60" s="139"/>
      <c r="H60" s="66"/>
      <c r="I60" s="167"/>
      <c r="J60" s="139"/>
      <c r="K60" s="66"/>
      <c r="L60" s="167"/>
      <c r="M60" s="139"/>
      <c r="N60" s="66"/>
      <c r="O60" s="167"/>
      <c r="P60" s="139"/>
      <c r="Q60" s="66"/>
      <c r="R60" s="167"/>
      <c r="S60" s="139"/>
      <c r="T60" s="66"/>
      <c r="U60" s="167"/>
      <c r="V60" s="139"/>
      <c r="W60" s="66"/>
    </row>
    <row r="61" spans="2:23" ht="15" thickBot="1" x14ac:dyDescent="0.4">
      <c r="B61" s="11" t="s">
        <v>1</v>
      </c>
      <c r="C61" s="11"/>
      <c r="D61" s="11"/>
      <c r="E61" s="10"/>
      <c r="F61" s="207">
        <f>G60</f>
        <v>0</v>
      </c>
      <c r="G61" s="66"/>
      <c r="H61" s="66"/>
      <c r="I61" s="207">
        <f>SUM(I58:I60)/3</f>
        <v>0</v>
      </c>
      <c r="J61" s="7"/>
      <c r="K61" s="66"/>
      <c r="L61" s="207">
        <f>SUM(L58:L60)/3</f>
        <v>0</v>
      </c>
      <c r="M61" s="66"/>
      <c r="N61" s="66"/>
      <c r="O61" s="207">
        <f>SUM(O58:O60)/3</f>
        <v>0</v>
      </c>
      <c r="P61" s="66"/>
      <c r="Q61" s="66"/>
      <c r="R61" s="207">
        <f>SUM(R58:R60)/3</f>
        <v>0</v>
      </c>
      <c r="S61" s="66"/>
      <c r="T61" s="66"/>
      <c r="U61" s="207">
        <f>SUM(U58:U60)/3</f>
        <v>0</v>
      </c>
      <c r="V61" s="66"/>
      <c r="W61" s="66"/>
    </row>
  </sheetData>
  <mergeCells count="3">
    <mergeCell ref="C55:C56"/>
    <mergeCell ref="C41:C52"/>
    <mergeCell ref="C26:C3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6720A-BB0F-4379-9973-4757D3EC9EEA}">
  <sheetPr>
    <tabColor theme="7" tint="0.59999389629810485"/>
  </sheetPr>
  <dimension ref="B2:I31"/>
  <sheetViews>
    <sheetView zoomScaleNormal="100" workbookViewId="0"/>
  </sheetViews>
  <sheetFormatPr defaultRowHeight="14.5" x14ac:dyDescent="0.35"/>
  <cols>
    <col min="1" max="1" width="2.54296875" customWidth="1"/>
    <col min="2" max="2" width="5.26953125" customWidth="1"/>
    <col min="3" max="3" width="37.1796875" customWidth="1"/>
    <col min="4" max="5" width="43.54296875" customWidth="1"/>
    <col min="6" max="6" width="12.81640625" style="212" customWidth="1"/>
    <col min="7" max="7" width="21.26953125" customWidth="1"/>
    <col min="8" max="8" width="1.54296875" customWidth="1"/>
    <col min="9" max="9" width="8.7265625" customWidth="1"/>
  </cols>
  <sheetData>
    <row r="2" spans="2:9" ht="14.75" customHeight="1" x14ac:dyDescent="0.35">
      <c r="D2" s="102" t="s">
        <v>113</v>
      </c>
      <c r="E2" s="102"/>
      <c r="F2" s="218"/>
      <c r="G2" s="41"/>
    </row>
    <row r="3" spans="2:9" x14ac:dyDescent="0.35">
      <c r="D3" s="53" t="s">
        <v>131</v>
      </c>
      <c r="E3" s="53"/>
      <c r="F3" s="218"/>
      <c r="G3" s="41"/>
    </row>
    <row r="5" spans="2:9" ht="15" thickBot="1" x14ac:dyDescent="0.4"/>
    <row r="6" spans="2:9" ht="19" thickBot="1" x14ac:dyDescent="0.5">
      <c r="B6" s="37" t="s">
        <v>115</v>
      </c>
      <c r="C6" s="67"/>
      <c r="D6" s="67"/>
      <c r="E6" s="67"/>
      <c r="F6" s="219"/>
      <c r="G6" s="70"/>
      <c r="H6" s="7"/>
    </row>
    <row r="7" spans="2:9" ht="15" thickBot="1" x14ac:dyDescent="0.4">
      <c r="C7" s="35" t="s">
        <v>36</v>
      </c>
      <c r="D7" s="68" t="s">
        <v>2</v>
      </c>
      <c r="E7" s="68" t="s">
        <v>118</v>
      </c>
      <c r="F7" s="35" t="s">
        <v>25</v>
      </c>
      <c r="G7" s="35" t="s">
        <v>167</v>
      </c>
      <c r="H7" s="7"/>
    </row>
    <row r="8" spans="2:9" ht="44" thickBot="1" x14ac:dyDescent="0.4">
      <c r="C8" s="101" t="s">
        <v>34</v>
      </c>
      <c r="D8" s="73" t="s">
        <v>109</v>
      </c>
      <c r="E8" s="112" t="s">
        <v>126</v>
      </c>
      <c r="F8" s="214"/>
      <c r="G8" s="55"/>
      <c r="H8" s="7"/>
    </row>
    <row r="9" spans="2:9" ht="73" thickBot="1" x14ac:dyDescent="0.4">
      <c r="C9" s="332"/>
      <c r="D9" s="73" t="s">
        <v>35</v>
      </c>
      <c r="E9" s="112" t="s">
        <v>130</v>
      </c>
      <c r="F9" s="214"/>
      <c r="G9" s="55"/>
      <c r="H9" s="7"/>
    </row>
    <row r="10" spans="2:9" ht="58.5" thickBot="1" x14ac:dyDescent="0.4">
      <c r="C10" s="332"/>
      <c r="D10" s="73" t="s">
        <v>108</v>
      </c>
      <c r="E10" s="112" t="s">
        <v>127</v>
      </c>
      <c r="F10" s="214"/>
      <c r="G10" s="55"/>
      <c r="H10" s="7"/>
    </row>
    <row r="11" spans="2:9" s="2" customFormat="1" ht="73" thickBot="1" x14ac:dyDescent="0.4">
      <c r="C11" s="332"/>
      <c r="D11" s="73" t="s">
        <v>291</v>
      </c>
      <c r="E11" s="112" t="s">
        <v>292</v>
      </c>
      <c r="F11" s="214"/>
      <c r="G11" s="55"/>
      <c r="H11" s="7"/>
    </row>
    <row r="12" spans="2:9" s="2" customFormat="1" ht="73" thickBot="1" x14ac:dyDescent="0.4">
      <c r="C12" s="332"/>
      <c r="D12" s="73" t="s">
        <v>110</v>
      </c>
      <c r="E12" s="112" t="s">
        <v>292</v>
      </c>
      <c r="F12" s="214"/>
      <c r="G12" s="55"/>
      <c r="H12" s="7"/>
    </row>
    <row r="13" spans="2:9" ht="15" thickBot="1" x14ac:dyDescent="0.4">
      <c r="B13" s="11" t="s">
        <v>1</v>
      </c>
      <c r="C13" s="11"/>
      <c r="D13" s="10"/>
      <c r="E13" s="10"/>
      <c r="F13" s="207">
        <f>SUM(F8:F12)/5</f>
        <v>0</v>
      </c>
      <c r="G13" s="7"/>
      <c r="H13" s="7"/>
      <c r="I13" s="2"/>
    </row>
    <row r="14" spans="2:9" ht="73" thickBot="1" x14ac:dyDescent="0.4">
      <c r="C14" s="132" t="s">
        <v>164</v>
      </c>
      <c r="D14" s="133" t="s">
        <v>165</v>
      </c>
      <c r="E14" s="135" t="s">
        <v>166</v>
      </c>
      <c r="F14" s="215"/>
      <c r="G14" s="138"/>
      <c r="H14" s="7"/>
      <c r="I14" s="196"/>
    </row>
    <row r="15" spans="2:9" ht="15" thickBot="1" x14ac:dyDescent="0.4">
      <c r="B15" s="11" t="s">
        <v>1</v>
      </c>
      <c r="C15" s="11"/>
      <c r="D15" s="10"/>
      <c r="E15" s="10"/>
      <c r="F15" s="207">
        <f>F14</f>
        <v>0</v>
      </c>
      <c r="G15" s="7"/>
      <c r="H15" s="7"/>
    </row>
    <row r="16" spans="2:9" ht="58.5" thickBot="1" x14ac:dyDescent="0.4">
      <c r="C16" s="143" t="s">
        <v>168</v>
      </c>
      <c r="D16" s="136" t="s">
        <v>169</v>
      </c>
      <c r="E16" s="137" t="s">
        <v>192</v>
      </c>
      <c r="F16" s="211"/>
      <c r="G16" s="139"/>
      <c r="H16" s="7"/>
    </row>
    <row r="17" spans="2:9" ht="58.5" thickBot="1" x14ac:dyDescent="0.4">
      <c r="C17" s="104"/>
      <c r="D17" s="174" t="s">
        <v>224</v>
      </c>
      <c r="E17" s="198" t="s">
        <v>225</v>
      </c>
      <c r="F17" s="216"/>
      <c r="G17" s="139"/>
      <c r="H17" s="7"/>
      <c r="I17" s="197"/>
    </row>
    <row r="18" spans="2:9" ht="15" thickBot="1" x14ac:dyDescent="0.4">
      <c r="B18" s="11" t="s">
        <v>1</v>
      </c>
      <c r="C18" s="11"/>
      <c r="D18" s="10"/>
      <c r="E18" s="10"/>
      <c r="F18" s="207">
        <f>SUM(F16:F17)/2</f>
        <v>0</v>
      </c>
      <c r="G18" s="7"/>
      <c r="H18" s="7"/>
    </row>
    <row r="19" spans="2:9" ht="73" thickBot="1" x14ac:dyDescent="0.4">
      <c r="C19" s="143" t="s">
        <v>172</v>
      </c>
      <c r="D19" s="136" t="s">
        <v>173</v>
      </c>
      <c r="E19" s="137" t="s">
        <v>200</v>
      </c>
      <c r="F19" s="217"/>
      <c r="G19" s="139"/>
      <c r="H19" s="7"/>
      <c r="I19" s="174"/>
    </row>
    <row r="20" spans="2:9" ht="73" thickBot="1" x14ac:dyDescent="0.4">
      <c r="C20" s="104"/>
      <c r="D20" s="1" t="s">
        <v>174</v>
      </c>
      <c r="E20" s="137" t="s">
        <v>199</v>
      </c>
      <c r="F20" s="211"/>
      <c r="G20" s="175"/>
      <c r="H20" s="7"/>
      <c r="I20" s="174"/>
    </row>
    <row r="21" spans="2:9" ht="15" thickBot="1" x14ac:dyDescent="0.4">
      <c r="B21" s="11" t="s">
        <v>1</v>
      </c>
      <c r="C21" s="11"/>
      <c r="D21" s="10"/>
      <c r="E21" s="10"/>
      <c r="F21" s="207">
        <f>SUM(F19:F20)/2</f>
        <v>0</v>
      </c>
      <c r="G21" s="7"/>
      <c r="H21" s="7"/>
    </row>
    <row r="22" spans="2:9" ht="131" thickBot="1" x14ac:dyDescent="0.4">
      <c r="C22" s="143" t="s">
        <v>175</v>
      </c>
      <c r="D22" s="133" t="s">
        <v>287</v>
      </c>
      <c r="E22" s="112" t="s">
        <v>288</v>
      </c>
      <c r="F22" s="211"/>
      <c r="G22" s="139"/>
      <c r="H22" s="7"/>
    </row>
    <row r="23" spans="2:9" ht="116.5" thickBot="1" x14ac:dyDescent="0.4">
      <c r="C23" s="173"/>
      <c r="D23" s="133" t="s">
        <v>289</v>
      </c>
      <c r="E23" s="112" t="s">
        <v>290</v>
      </c>
      <c r="F23" s="211"/>
      <c r="G23" s="139"/>
      <c r="H23" s="7"/>
    </row>
    <row r="24" spans="2:9" ht="15" thickBot="1" x14ac:dyDescent="0.4">
      <c r="B24" s="11" t="s">
        <v>1</v>
      </c>
      <c r="C24" s="11"/>
      <c r="D24" s="10"/>
      <c r="E24" s="10"/>
      <c r="F24" s="207">
        <f>SUM(F22:F23)/2</f>
        <v>0</v>
      </c>
      <c r="G24" s="7"/>
      <c r="H24" s="7"/>
    </row>
    <row r="25" spans="2:9" ht="87.5" thickBot="1" x14ac:dyDescent="0.4">
      <c r="C25" s="143" t="s">
        <v>176</v>
      </c>
      <c r="D25" s="1" t="s">
        <v>177</v>
      </c>
      <c r="E25" s="112" t="s">
        <v>268</v>
      </c>
      <c r="F25" s="211"/>
      <c r="G25" s="139"/>
      <c r="H25" s="7"/>
      <c r="I25" s="176"/>
    </row>
    <row r="26" spans="2:9" ht="87.5" thickBot="1" x14ac:dyDescent="0.4">
      <c r="C26" s="104"/>
      <c r="D26" s="1" t="s">
        <v>178</v>
      </c>
      <c r="E26" s="137" t="s">
        <v>180</v>
      </c>
      <c r="F26" s="211"/>
      <c r="G26" s="139"/>
      <c r="H26" s="7"/>
      <c r="I26" s="174"/>
    </row>
    <row r="27" spans="2:9" ht="15" thickBot="1" x14ac:dyDescent="0.4">
      <c r="B27" s="11" t="s">
        <v>1</v>
      </c>
      <c r="C27" s="11"/>
      <c r="D27" s="10"/>
      <c r="E27" s="10"/>
      <c r="F27" s="207">
        <f>SUM(F25:F26)/2</f>
        <v>0</v>
      </c>
      <c r="G27" s="7"/>
      <c r="H27" s="7"/>
    </row>
    <row r="28" spans="2:9" ht="58.5" thickBot="1" x14ac:dyDescent="0.4">
      <c r="C28" s="143" t="s">
        <v>190</v>
      </c>
      <c r="D28" s="136" t="s">
        <v>191</v>
      </c>
      <c r="E28" s="112" t="s">
        <v>210</v>
      </c>
      <c r="F28" s="167"/>
      <c r="G28" s="139"/>
      <c r="H28" s="7"/>
      <c r="I28" s="177"/>
    </row>
    <row r="29" spans="2:9" ht="15" thickBot="1" x14ac:dyDescent="0.4">
      <c r="B29" s="11" t="s">
        <v>1</v>
      </c>
      <c r="C29" s="49"/>
      <c r="D29" s="10"/>
      <c r="E29" s="10"/>
      <c r="F29" s="207">
        <f>F28</f>
        <v>0</v>
      </c>
      <c r="G29" s="7"/>
      <c r="H29" s="7"/>
    </row>
    <row r="30" spans="2:9" ht="58.5" thickBot="1" x14ac:dyDescent="0.4">
      <c r="C30" s="192" t="s">
        <v>170</v>
      </c>
      <c r="D30" s="191" t="s">
        <v>269</v>
      </c>
      <c r="E30" s="178" t="s">
        <v>212</v>
      </c>
      <c r="F30" s="167"/>
      <c r="G30" s="139"/>
      <c r="H30" s="7"/>
      <c r="I30" s="244"/>
    </row>
    <row r="31" spans="2:9" ht="15" thickBot="1" x14ac:dyDescent="0.4">
      <c r="B31" s="11" t="s">
        <v>1</v>
      </c>
      <c r="C31" s="49"/>
      <c r="D31" s="10"/>
      <c r="E31" s="10"/>
      <c r="F31" s="207">
        <f>F30</f>
        <v>0</v>
      </c>
      <c r="G31" s="7"/>
      <c r="H31" s="7"/>
    </row>
  </sheetData>
  <mergeCells count="1">
    <mergeCell ref="C9:C12"/>
  </mergeCells>
  <phoneticPr fontId="20"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Maturity Model</vt:lpstr>
      <vt:lpstr>Scoring Methodology</vt:lpstr>
      <vt:lpstr>Reviewer Information</vt:lpstr>
      <vt:lpstr>Policy Scores</vt:lpstr>
      <vt:lpstr>Contract Audits - Services</vt:lpstr>
      <vt:lpstr>Contract Audits - Goods</vt:lpstr>
      <vt:lpstr>High Level Assessment</vt:lpstr>
    </vt:vector>
  </TitlesOfParts>
  <Company>Department of Enterprise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Mroz, Zoe</dc:creator>
  <cp:lastModifiedBy>Mroz, Zoe (DES)</cp:lastModifiedBy>
  <dcterms:created xsi:type="dcterms:W3CDTF">2023-07-17T18:09:40Z</dcterms:created>
  <dcterms:modified xsi:type="dcterms:W3CDTF">2024-08-01T16:53:19Z</dcterms:modified>
</cp:coreProperties>
</file>